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4A3D1F82-9BC0-4E29-A53B-621C6A7DB81F}" xr6:coauthVersionLast="47" xr6:coauthVersionMax="47" xr10:uidLastSave="{00000000-0000-0000-0000-000000000000}"/>
  <bookViews>
    <workbookView xWindow="-120" yWindow="-120" windowWidth="29040" windowHeight="15720" tabRatio="884" activeTab="2" xr2:uid="{00000000-000D-0000-FFFF-FFFF00000000}"/>
  </bookViews>
  <sheets>
    <sheet name="セルのロック、印刷用紙サイズについて" sheetId="32" r:id="rId1"/>
    <sheet name="【入力方法①】" sheetId="30" r:id="rId2"/>
    <sheet name="【入力方法②】" sheetId="31" r:id="rId3"/>
    <sheet name="総合計" sheetId="29" r:id="rId4"/>
    <sheet name="12月" sheetId="40" r:id="rId5"/>
    <sheet name="1月" sheetId="41" r:id="rId6"/>
    <sheet name="2月" sheetId="42" r:id="rId7"/>
    <sheet name="3月" sheetId="43" r:id="rId8"/>
    <sheet name="4月" sheetId="3" r:id="rId9"/>
    <sheet name="5月" sheetId="33" r:id="rId10"/>
    <sheet name="6月" sheetId="34" r:id="rId11"/>
    <sheet name="7月" sheetId="35" r:id="rId12"/>
    <sheet name="8月" sheetId="36" r:id="rId13"/>
    <sheet name="9月" sheetId="37" r:id="rId14"/>
    <sheet name="10月" sheetId="38" r:id="rId15"/>
    <sheet name="11月" sheetId="39" r:id="rId16"/>
    <sheet name="印刷用" sheetId="44" r:id="rId17"/>
  </sheets>
  <definedNames>
    <definedName name="_xlnm.Print_Titles" localSheetId="14">'10月'!$4:$8</definedName>
    <definedName name="_xlnm.Print_Titles" localSheetId="15">'11月'!$4:$8</definedName>
    <definedName name="_xlnm.Print_Titles" localSheetId="4">'12月'!$4:$8</definedName>
    <definedName name="_xlnm.Print_Titles" localSheetId="5">'1月'!$4:$8</definedName>
    <definedName name="_xlnm.Print_Titles" localSheetId="6">'2月'!$4:$8</definedName>
    <definedName name="_xlnm.Print_Titles" localSheetId="7">'3月'!$4:$8</definedName>
    <definedName name="_xlnm.Print_Titles" localSheetId="8">'4月'!$4:$8</definedName>
    <definedName name="_xlnm.Print_Titles" localSheetId="9">'5月'!$4:$8</definedName>
    <definedName name="_xlnm.Print_Titles" localSheetId="10">'6月'!$4:$8</definedName>
    <definedName name="_xlnm.Print_Titles" localSheetId="11">'7月'!$4:$8</definedName>
    <definedName name="_xlnm.Print_Titles" localSheetId="12">'8月'!$4:$8</definedName>
    <definedName name="_xlnm.Print_Titles" localSheetId="13">'9月'!$4:$8</definedName>
    <definedName name="_xlnm.Print_Titles" localSheetId="16">印刷用!$2:$6</definedName>
    <definedName name="Z_6B664FC7_B6A3_11D6_BAB9_00E0008ED6BB_.wvu.PrintArea" localSheetId="1" hidden="1">【入力方法①】!#REF!</definedName>
    <definedName name="Z_6B664FC7_B6A3_11D6_BAB9_00E0008ED6BB_.wvu.PrintArea" localSheetId="2" hidden="1">【入力方法②】!$A$5:$R$45</definedName>
    <definedName name="Z_6B664FC7_B6A3_11D6_BAB9_00E0008ED6BB_.wvu.PrintArea" localSheetId="14" hidden="1">'10月'!$A$3:$T$84</definedName>
    <definedName name="Z_6B664FC7_B6A3_11D6_BAB9_00E0008ED6BB_.wvu.PrintArea" localSheetId="15" hidden="1">'11月'!$A$3:$T$84</definedName>
    <definedName name="Z_6B664FC7_B6A3_11D6_BAB9_00E0008ED6BB_.wvu.PrintArea" localSheetId="4" hidden="1">'12月'!$A$3:$T$84</definedName>
    <definedName name="Z_6B664FC7_B6A3_11D6_BAB9_00E0008ED6BB_.wvu.PrintArea" localSheetId="5" hidden="1">'1月'!$A$3:$T$84</definedName>
    <definedName name="Z_6B664FC7_B6A3_11D6_BAB9_00E0008ED6BB_.wvu.PrintArea" localSheetId="6" hidden="1">'2月'!$A$3:$T$84</definedName>
    <definedName name="Z_6B664FC7_B6A3_11D6_BAB9_00E0008ED6BB_.wvu.PrintArea" localSheetId="7" hidden="1">'3月'!$A$3:$T$84</definedName>
    <definedName name="Z_6B664FC7_B6A3_11D6_BAB9_00E0008ED6BB_.wvu.PrintArea" localSheetId="8" hidden="1">'4月'!$A$3:$T$84</definedName>
    <definedName name="Z_6B664FC7_B6A3_11D6_BAB9_00E0008ED6BB_.wvu.PrintArea" localSheetId="9" hidden="1">'5月'!$A$3:$T$84</definedName>
    <definedName name="Z_6B664FC7_B6A3_11D6_BAB9_00E0008ED6BB_.wvu.PrintArea" localSheetId="10" hidden="1">'6月'!$A$3:$T$84</definedName>
    <definedName name="Z_6B664FC7_B6A3_11D6_BAB9_00E0008ED6BB_.wvu.PrintArea" localSheetId="11" hidden="1">'7月'!$A$3:$T$84</definedName>
    <definedName name="Z_6B664FC7_B6A3_11D6_BAB9_00E0008ED6BB_.wvu.PrintArea" localSheetId="12" hidden="1">'8月'!$A$3:$T$84</definedName>
    <definedName name="Z_6B664FC7_B6A3_11D6_BAB9_00E0008ED6BB_.wvu.PrintArea" localSheetId="13" hidden="1">'9月'!$A$3:$T$84</definedName>
    <definedName name="Z_6B664FC7_B6A3_11D6_BAB9_00E0008ED6BB_.wvu.PrintArea" localSheetId="16" hidden="1">印刷用!#REF!</definedName>
    <definedName name="Z_6B664FC7_B6A3_11D6_BAB9_00E0008ED6BB_.wvu.PrintArea" localSheetId="3" hidden="1">総合計!$A$7:$X$7</definedName>
    <definedName name="Z_6B664FC7_B6A3_11D6_BAB9_00E0008ED6BB_.wvu.PrintTitles" localSheetId="1" hidden="1">【入力方法①】!#REF!</definedName>
    <definedName name="Z_6B664FC7_B6A3_11D6_BAB9_00E0008ED6BB_.wvu.PrintTitles" localSheetId="2" hidden="1">【入力方法②】!$5:$9</definedName>
    <definedName name="Z_6B664FC7_B6A3_11D6_BAB9_00E0008ED6BB_.wvu.PrintTitles" localSheetId="14" hidden="1">'10月'!$3:$5</definedName>
    <definedName name="Z_6B664FC7_B6A3_11D6_BAB9_00E0008ED6BB_.wvu.PrintTitles" localSheetId="15" hidden="1">'11月'!$3:$5</definedName>
    <definedName name="Z_6B664FC7_B6A3_11D6_BAB9_00E0008ED6BB_.wvu.PrintTitles" localSheetId="4" hidden="1">'12月'!$3:$5</definedName>
    <definedName name="Z_6B664FC7_B6A3_11D6_BAB9_00E0008ED6BB_.wvu.PrintTitles" localSheetId="5" hidden="1">'1月'!$3:$5</definedName>
    <definedName name="Z_6B664FC7_B6A3_11D6_BAB9_00E0008ED6BB_.wvu.PrintTitles" localSheetId="6" hidden="1">'2月'!$3:$5</definedName>
    <definedName name="Z_6B664FC7_B6A3_11D6_BAB9_00E0008ED6BB_.wvu.PrintTitles" localSheetId="7" hidden="1">'3月'!$3:$5</definedName>
    <definedName name="Z_6B664FC7_B6A3_11D6_BAB9_00E0008ED6BB_.wvu.PrintTitles" localSheetId="8" hidden="1">'4月'!$3:$5</definedName>
    <definedName name="Z_6B664FC7_B6A3_11D6_BAB9_00E0008ED6BB_.wvu.PrintTitles" localSheetId="9" hidden="1">'5月'!$3:$5</definedName>
    <definedName name="Z_6B664FC7_B6A3_11D6_BAB9_00E0008ED6BB_.wvu.PrintTitles" localSheetId="10" hidden="1">'6月'!$3:$5</definedName>
    <definedName name="Z_6B664FC7_B6A3_11D6_BAB9_00E0008ED6BB_.wvu.PrintTitles" localSheetId="11" hidden="1">'7月'!$3:$5</definedName>
    <definedName name="Z_6B664FC7_B6A3_11D6_BAB9_00E0008ED6BB_.wvu.PrintTitles" localSheetId="12" hidden="1">'8月'!$3:$5</definedName>
    <definedName name="Z_6B664FC7_B6A3_11D6_BAB9_00E0008ED6BB_.wvu.PrintTitles" localSheetId="13" hidden="1">'9月'!$3:$5</definedName>
    <definedName name="Z_6B664FC7_B6A3_11D6_BAB9_00E0008ED6BB_.wvu.PrintTitles" localSheetId="16" hidden="1">印刷用!$1:$3</definedName>
    <definedName name="Z_6B664FC7_B6A3_11D6_BAB9_00E0008ED6BB_.wvu.PrintTitles" localSheetId="3" hidden="1">総合計!$7:$11</definedName>
    <definedName name="Z_6B664FC8_B6A3_11D6_BAB9_00E0008ED6BB_.wvu.PrintArea" localSheetId="1" hidden="1">【入力方法①】!#REF!</definedName>
    <definedName name="Z_6B664FC8_B6A3_11D6_BAB9_00E0008ED6BB_.wvu.PrintArea" localSheetId="2" hidden="1">【入力方法②】!#REF!</definedName>
    <definedName name="Z_6B664FC8_B6A3_11D6_BAB9_00E0008ED6BB_.wvu.PrintArea" localSheetId="14" hidden="1">'10月'!#REF!</definedName>
    <definedName name="Z_6B664FC8_B6A3_11D6_BAB9_00E0008ED6BB_.wvu.PrintArea" localSheetId="15" hidden="1">'11月'!#REF!</definedName>
    <definedName name="Z_6B664FC8_B6A3_11D6_BAB9_00E0008ED6BB_.wvu.PrintArea" localSheetId="4" hidden="1">'12月'!#REF!</definedName>
    <definedName name="Z_6B664FC8_B6A3_11D6_BAB9_00E0008ED6BB_.wvu.PrintArea" localSheetId="5" hidden="1">'1月'!#REF!</definedName>
    <definedName name="Z_6B664FC8_B6A3_11D6_BAB9_00E0008ED6BB_.wvu.PrintArea" localSheetId="6" hidden="1">'2月'!#REF!</definedName>
    <definedName name="Z_6B664FC8_B6A3_11D6_BAB9_00E0008ED6BB_.wvu.PrintArea" localSheetId="7" hidden="1">'3月'!#REF!</definedName>
    <definedName name="Z_6B664FC8_B6A3_11D6_BAB9_00E0008ED6BB_.wvu.PrintArea" localSheetId="8" hidden="1">'4月'!#REF!</definedName>
    <definedName name="Z_6B664FC8_B6A3_11D6_BAB9_00E0008ED6BB_.wvu.PrintArea" localSheetId="9" hidden="1">'5月'!#REF!</definedName>
    <definedName name="Z_6B664FC8_B6A3_11D6_BAB9_00E0008ED6BB_.wvu.PrintArea" localSheetId="10" hidden="1">'6月'!#REF!</definedName>
    <definedName name="Z_6B664FC8_B6A3_11D6_BAB9_00E0008ED6BB_.wvu.PrintArea" localSheetId="11" hidden="1">'7月'!#REF!</definedName>
    <definedName name="Z_6B664FC8_B6A3_11D6_BAB9_00E0008ED6BB_.wvu.PrintArea" localSheetId="12" hidden="1">'8月'!#REF!</definedName>
    <definedName name="Z_6B664FC8_B6A3_11D6_BAB9_00E0008ED6BB_.wvu.PrintArea" localSheetId="13" hidden="1">'9月'!#REF!</definedName>
    <definedName name="Z_6B664FC8_B6A3_11D6_BAB9_00E0008ED6BB_.wvu.PrintArea" localSheetId="16" hidden="1">印刷用!#REF!</definedName>
    <definedName name="Z_6B664FC8_B6A3_11D6_BAB9_00E0008ED6BB_.wvu.PrintArea" localSheetId="3" hidden="1">総合計!#REF!</definedName>
    <definedName name="Z_6B664FC8_B6A3_11D6_BAB9_00E0008ED6BB_.wvu.PrintTitles" localSheetId="1" hidden="1">【入力方法①】!#REF!</definedName>
    <definedName name="Z_6B664FC8_B6A3_11D6_BAB9_00E0008ED6BB_.wvu.PrintTitles" localSheetId="2" hidden="1">【入力方法②】!$5:$9</definedName>
    <definedName name="Z_6B664FC8_B6A3_11D6_BAB9_00E0008ED6BB_.wvu.PrintTitles" localSheetId="14" hidden="1">'10月'!$3:$5</definedName>
    <definedName name="Z_6B664FC8_B6A3_11D6_BAB9_00E0008ED6BB_.wvu.PrintTitles" localSheetId="15" hidden="1">'11月'!$3:$5</definedName>
    <definedName name="Z_6B664FC8_B6A3_11D6_BAB9_00E0008ED6BB_.wvu.PrintTitles" localSheetId="4" hidden="1">'12月'!$3:$5</definedName>
    <definedName name="Z_6B664FC8_B6A3_11D6_BAB9_00E0008ED6BB_.wvu.PrintTitles" localSheetId="5" hidden="1">'1月'!$3:$5</definedName>
    <definedName name="Z_6B664FC8_B6A3_11D6_BAB9_00E0008ED6BB_.wvu.PrintTitles" localSheetId="6" hidden="1">'2月'!$3:$5</definedName>
    <definedName name="Z_6B664FC8_B6A3_11D6_BAB9_00E0008ED6BB_.wvu.PrintTitles" localSheetId="7" hidden="1">'3月'!$3:$5</definedName>
    <definedName name="Z_6B664FC8_B6A3_11D6_BAB9_00E0008ED6BB_.wvu.PrintTitles" localSheetId="8" hidden="1">'4月'!$3:$5</definedName>
    <definedName name="Z_6B664FC8_B6A3_11D6_BAB9_00E0008ED6BB_.wvu.PrintTitles" localSheetId="9" hidden="1">'5月'!$3:$5</definedName>
    <definedName name="Z_6B664FC8_B6A3_11D6_BAB9_00E0008ED6BB_.wvu.PrintTitles" localSheetId="10" hidden="1">'6月'!$3:$5</definedName>
    <definedName name="Z_6B664FC8_B6A3_11D6_BAB9_00E0008ED6BB_.wvu.PrintTitles" localSheetId="11" hidden="1">'7月'!$3:$5</definedName>
    <definedName name="Z_6B664FC8_B6A3_11D6_BAB9_00E0008ED6BB_.wvu.PrintTitles" localSheetId="12" hidden="1">'8月'!$3:$5</definedName>
    <definedName name="Z_6B664FC8_B6A3_11D6_BAB9_00E0008ED6BB_.wvu.PrintTitles" localSheetId="13" hidden="1">'9月'!$3:$5</definedName>
    <definedName name="Z_6B664FC8_B6A3_11D6_BAB9_00E0008ED6BB_.wvu.PrintTitles" localSheetId="16" hidden="1">印刷用!$1:$3</definedName>
    <definedName name="Z_6B664FC8_B6A3_11D6_BAB9_00E0008ED6BB_.wvu.PrintTitles" localSheetId="3" hidden="1">総合計!$7:$11</definedName>
    <definedName name="Z_6B664FCA_B6A3_11D6_BAB9_00E0008ED6BB_.wvu.PrintArea" localSheetId="1" hidden="1">【入力方法①】!#REF!</definedName>
    <definedName name="Z_6B664FCA_B6A3_11D6_BAB9_00E0008ED6BB_.wvu.PrintArea" localSheetId="2" hidden="1">【入力方法②】!#REF!</definedName>
    <definedName name="Z_6B664FCA_B6A3_11D6_BAB9_00E0008ED6BB_.wvu.PrintArea" localSheetId="14" hidden="1">'10月'!#REF!</definedName>
    <definedName name="Z_6B664FCA_B6A3_11D6_BAB9_00E0008ED6BB_.wvu.PrintArea" localSheetId="15" hidden="1">'11月'!#REF!</definedName>
    <definedName name="Z_6B664FCA_B6A3_11D6_BAB9_00E0008ED6BB_.wvu.PrintArea" localSheetId="4" hidden="1">'12月'!#REF!</definedName>
    <definedName name="Z_6B664FCA_B6A3_11D6_BAB9_00E0008ED6BB_.wvu.PrintArea" localSheetId="5" hidden="1">'1月'!#REF!</definedName>
    <definedName name="Z_6B664FCA_B6A3_11D6_BAB9_00E0008ED6BB_.wvu.PrintArea" localSheetId="6" hidden="1">'2月'!#REF!</definedName>
    <definedName name="Z_6B664FCA_B6A3_11D6_BAB9_00E0008ED6BB_.wvu.PrintArea" localSheetId="7" hidden="1">'3月'!#REF!</definedName>
    <definedName name="Z_6B664FCA_B6A3_11D6_BAB9_00E0008ED6BB_.wvu.PrintArea" localSheetId="8" hidden="1">'4月'!#REF!</definedName>
    <definedName name="Z_6B664FCA_B6A3_11D6_BAB9_00E0008ED6BB_.wvu.PrintArea" localSheetId="9" hidden="1">'5月'!#REF!</definedName>
    <definedName name="Z_6B664FCA_B6A3_11D6_BAB9_00E0008ED6BB_.wvu.PrintArea" localSheetId="10" hidden="1">'6月'!#REF!</definedName>
    <definedName name="Z_6B664FCA_B6A3_11D6_BAB9_00E0008ED6BB_.wvu.PrintArea" localSheetId="11" hidden="1">'7月'!#REF!</definedName>
    <definedName name="Z_6B664FCA_B6A3_11D6_BAB9_00E0008ED6BB_.wvu.PrintArea" localSheetId="12" hidden="1">'8月'!#REF!</definedName>
    <definedName name="Z_6B664FCA_B6A3_11D6_BAB9_00E0008ED6BB_.wvu.PrintArea" localSheetId="13" hidden="1">'9月'!#REF!</definedName>
    <definedName name="Z_6B664FCA_B6A3_11D6_BAB9_00E0008ED6BB_.wvu.PrintArea" localSheetId="16" hidden="1">印刷用!#REF!</definedName>
    <definedName name="Z_6B664FCA_B6A3_11D6_BAB9_00E0008ED6BB_.wvu.PrintArea" localSheetId="3" hidden="1">総合計!#REF!</definedName>
    <definedName name="Z_6B664FCA_B6A3_11D6_BAB9_00E0008ED6BB_.wvu.PrintTitles" localSheetId="1" hidden="1">【入力方法①】!#REF!</definedName>
    <definedName name="Z_6B664FCA_B6A3_11D6_BAB9_00E0008ED6BB_.wvu.PrintTitles" localSheetId="2" hidden="1">【入力方法②】!$5:$9</definedName>
    <definedName name="Z_6B664FCA_B6A3_11D6_BAB9_00E0008ED6BB_.wvu.PrintTitles" localSheetId="14" hidden="1">'10月'!$3:$5</definedName>
    <definedName name="Z_6B664FCA_B6A3_11D6_BAB9_00E0008ED6BB_.wvu.PrintTitles" localSheetId="15" hidden="1">'11月'!$3:$5</definedName>
    <definedName name="Z_6B664FCA_B6A3_11D6_BAB9_00E0008ED6BB_.wvu.PrintTitles" localSheetId="4" hidden="1">'12月'!$3:$5</definedName>
    <definedName name="Z_6B664FCA_B6A3_11D6_BAB9_00E0008ED6BB_.wvu.PrintTitles" localSheetId="5" hidden="1">'1月'!$3:$5</definedName>
    <definedName name="Z_6B664FCA_B6A3_11D6_BAB9_00E0008ED6BB_.wvu.PrintTitles" localSheetId="6" hidden="1">'2月'!$3:$5</definedName>
    <definedName name="Z_6B664FCA_B6A3_11D6_BAB9_00E0008ED6BB_.wvu.PrintTitles" localSheetId="7" hidden="1">'3月'!$3:$5</definedName>
    <definedName name="Z_6B664FCA_B6A3_11D6_BAB9_00E0008ED6BB_.wvu.PrintTitles" localSheetId="8" hidden="1">'4月'!$3:$5</definedName>
    <definedName name="Z_6B664FCA_B6A3_11D6_BAB9_00E0008ED6BB_.wvu.PrintTitles" localSheetId="9" hidden="1">'5月'!$3:$5</definedName>
    <definedName name="Z_6B664FCA_B6A3_11D6_BAB9_00E0008ED6BB_.wvu.PrintTitles" localSheetId="10" hidden="1">'6月'!$3:$5</definedName>
    <definedName name="Z_6B664FCA_B6A3_11D6_BAB9_00E0008ED6BB_.wvu.PrintTitles" localSheetId="11" hidden="1">'7月'!$3:$5</definedName>
    <definedName name="Z_6B664FCA_B6A3_11D6_BAB9_00E0008ED6BB_.wvu.PrintTitles" localSheetId="12" hidden="1">'8月'!$3:$5</definedName>
    <definedName name="Z_6B664FCA_B6A3_11D6_BAB9_00E0008ED6BB_.wvu.PrintTitles" localSheetId="13" hidden="1">'9月'!$3:$5</definedName>
    <definedName name="Z_6B664FCA_B6A3_11D6_BAB9_00E0008ED6BB_.wvu.PrintTitles" localSheetId="16" hidden="1">印刷用!$1:$3</definedName>
    <definedName name="Z_6B664FCA_B6A3_11D6_BAB9_00E0008ED6BB_.wvu.PrintTitles" localSheetId="3" hidden="1">総合計!$7:$11</definedName>
    <definedName name="Z_6B664FCB_B6A3_11D6_BAB9_00E0008ED6BB_.wvu.PrintArea" localSheetId="1" hidden="1">【入力方法①】!#REF!</definedName>
    <definedName name="Z_6B664FCB_B6A3_11D6_BAB9_00E0008ED6BB_.wvu.PrintArea" localSheetId="2" hidden="1">【入力方法②】!#REF!</definedName>
    <definedName name="Z_6B664FCB_B6A3_11D6_BAB9_00E0008ED6BB_.wvu.PrintArea" localSheetId="14" hidden="1">'10月'!#REF!</definedName>
    <definedName name="Z_6B664FCB_B6A3_11D6_BAB9_00E0008ED6BB_.wvu.PrintArea" localSheetId="15" hidden="1">'11月'!#REF!</definedName>
    <definedName name="Z_6B664FCB_B6A3_11D6_BAB9_00E0008ED6BB_.wvu.PrintArea" localSheetId="4" hidden="1">'12月'!#REF!</definedName>
    <definedName name="Z_6B664FCB_B6A3_11D6_BAB9_00E0008ED6BB_.wvu.PrintArea" localSheetId="5" hidden="1">'1月'!#REF!</definedName>
    <definedName name="Z_6B664FCB_B6A3_11D6_BAB9_00E0008ED6BB_.wvu.PrintArea" localSheetId="6" hidden="1">'2月'!#REF!</definedName>
    <definedName name="Z_6B664FCB_B6A3_11D6_BAB9_00E0008ED6BB_.wvu.PrintArea" localSheetId="7" hidden="1">'3月'!#REF!</definedName>
    <definedName name="Z_6B664FCB_B6A3_11D6_BAB9_00E0008ED6BB_.wvu.PrintArea" localSheetId="8" hidden="1">'4月'!#REF!</definedName>
    <definedName name="Z_6B664FCB_B6A3_11D6_BAB9_00E0008ED6BB_.wvu.PrintArea" localSheetId="9" hidden="1">'5月'!#REF!</definedName>
    <definedName name="Z_6B664FCB_B6A3_11D6_BAB9_00E0008ED6BB_.wvu.PrintArea" localSheetId="10" hidden="1">'6月'!#REF!</definedName>
    <definedName name="Z_6B664FCB_B6A3_11D6_BAB9_00E0008ED6BB_.wvu.PrintArea" localSheetId="11" hidden="1">'7月'!#REF!</definedName>
    <definedName name="Z_6B664FCB_B6A3_11D6_BAB9_00E0008ED6BB_.wvu.PrintArea" localSheetId="12" hidden="1">'8月'!#REF!</definedName>
    <definedName name="Z_6B664FCB_B6A3_11D6_BAB9_00E0008ED6BB_.wvu.PrintArea" localSheetId="13" hidden="1">'9月'!#REF!</definedName>
    <definedName name="Z_6B664FCB_B6A3_11D6_BAB9_00E0008ED6BB_.wvu.PrintArea" localSheetId="16" hidden="1">印刷用!#REF!</definedName>
    <definedName name="Z_6B664FCB_B6A3_11D6_BAB9_00E0008ED6BB_.wvu.PrintArea" localSheetId="3" hidden="1">総合計!#REF!</definedName>
    <definedName name="Z_6B664FCB_B6A3_11D6_BAB9_00E0008ED6BB_.wvu.PrintTitles" localSheetId="1" hidden="1">【入力方法①】!#REF!</definedName>
    <definedName name="Z_6B664FCB_B6A3_11D6_BAB9_00E0008ED6BB_.wvu.PrintTitles" localSheetId="2" hidden="1">【入力方法②】!$5:$9</definedName>
    <definedName name="Z_6B664FCB_B6A3_11D6_BAB9_00E0008ED6BB_.wvu.PrintTitles" localSheetId="14" hidden="1">'10月'!$3:$5</definedName>
    <definedName name="Z_6B664FCB_B6A3_11D6_BAB9_00E0008ED6BB_.wvu.PrintTitles" localSheetId="15" hidden="1">'11月'!$3:$5</definedName>
    <definedName name="Z_6B664FCB_B6A3_11D6_BAB9_00E0008ED6BB_.wvu.PrintTitles" localSheetId="4" hidden="1">'12月'!$3:$5</definedName>
    <definedName name="Z_6B664FCB_B6A3_11D6_BAB9_00E0008ED6BB_.wvu.PrintTitles" localSheetId="5" hidden="1">'1月'!$3:$5</definedName>
    <definedName name="Z_6B664FCB_B6A3_11D6_BAB9_00E0008ED6BB_.wvu.PrintTitles" localSheetId="6" hidden="1">'2月'!$3:$5</definedName>
    <definedName name="Z_6B664FCB_B6A3_11D6_BAB9_00E0008ED6BB_.wvu.PrintTitles" localSheetId="7" hidden="1">'3月'!$3:$5</definedName>
    <definedName name="Z_6B664FCB_B6A3_11D6_BAB9_00E0008ED6BB_.wvu.PrintTitles" localSheetId="8" hidden="1">'4月'!$3:$5</definedName>
    <definedName name="Z_6B664FCB_B6A3_11D6_BAB9_00E0008ED6BB_.wvu.PrintTitles" localSheetId="9" hidden="1">'5月'!$3:$5</definedName>
    <definedName name="Z_6B664FCB_B6A3_11D6_BAB9_00E0008ED6BB_.wvu.PrintTitles" localSheetId="10" hidden="1">'6月'!$3:$5</definedName>
    <definedName name="Z_6B664FCB_B6A3_11D6_BAB9_00E0008ED6BB_.wvu.PrintTitles" localSheetId="11" hidden="1">'7月'!$3:$5</definedName>
    <definedName name="Z_6B664FCB_B6A3_11D6_BAB9_00E0008ED6BB_.wvu.PrintTitles" localSheetId="12" hidden="1">'8月'!$3:$5</definedName>
    <definedName name="Z_6B664FCB_B6A3_11D6_BAB9_00E0008ED6BB_.wvu.PrintTitles" localSheetId="13" hidden="1">'9月'!$3:$5</definedName>
    <definedName name="Z_6B664FCB_B6A3_11D6_BAB9_00E0008ED6BB_.wvu.PrintTitles" localSheetId="16" hidden="1">印刷用!$1:$3</definedName>
    <definedName name="Z_6B664FCB_B6A3_11D6_BAB9_00E0008ED6BB_.wvu.PrintTitles" localSheetId="3" hidden="1">総合計!$7:$11</definedName>
    <definedName name="Z_6B664FCC_B6A3_11D6_BAB9_00E0008ED6BB_.wvu.PrintArea" localSheetId="1" hidden="1">【入力方法①】!#REF!</definedName>
    <definedName name="Z_6B664FCC_B6A3_11D6_BAB9_00E0008ED6BB_.wvu.PrintArea" localSheetId="2" hidden="1">【入力方法②】!#REF!</definedName>
    <definedName name="Z_6B664FCC_B6A3_11D6_BAB9_00E0008ED6BB_.wvu.PrintArea" localSheetId="14" hidden="1">'10月'!#REF!</definedName>
    <definedName name="Z_6B664FCC_B6A3_11D6_BAB9_00E0008ED6BB_.wvu.PrintArea" localSheetId="15" hidden="1">'11月'!#REF!</definedName>
    <definedName name="Z_6B664FCC_B6A3_11D6_BAB9_00E0008ED6BB_.wvu.PrintArea" localSheetId="4" hidden="1">'12月'!#REF!</definedName>
    <definedName name="Z_6B664FCC_B6A3_11D6_BAB9_00E0008ED6BB_.wvu.PrintArea" localSheetId="5" hidden="1">'1月'!#REF!</definedName>
    <definedName name="Z_6B664FCC_B6A3_11D6_BAB9_00E0008ED6BB_.wvu.PrintArea" localSheetId="6" hidden="1">'2月'!#REF!</definedName>
    <definedName name="Z_6B664FCC_B6A3_11D6_BAB9_00E0008ED6BB_.wvu.PrintArea" localSheetId="7" hidden="1">'3月'!#REF!</definedName>
    <definedName name="Z_6B664FCC_B6A3_11D6_BAB9_00E0008ED6BB_.wvu.PrintArea" localSheetId="8" hidden="1">'4月'!#REF!</definedName>
    <definedName name="Z_6B664FCC_B6A3_11D6_BAB9_00E0008ED6BB_.wvu.PrintArea" localSheetId="9" hidden="1">'5月'!#REF!</definedName>
    <definedName name="Z_6B664FCC_B6A3_11D6_BAB9_00E0008ED6BB_.wvu.PrintArea" localSheetId="10" hidden="1">'6月'!#REF!</definedName>
    <definedName name="Z_6B664FCC_B6A3_11D6_BAB9_00E0008ED6BB_.wvu.PrintArea" localSheetId="11" hidden="1">'7月'!#REF!</definedName>
    <definedName name="Z_6B664FCC_B6A3_11D6_BAB9_00E0008ED6BB_.wvu.PrintArea" localSheetId="12" hidden="1">'8月'!#REF!</definedName>
    <definedName name="Z_6B664FCC_B6A3_11D6_BAB9_00E0008ED6BB_.wvu.PrintArea" localSheetId="13" hidden="1">'9月'!#REF!</definedName>
    <definedName name="Z_6B664FCC_B6A3_11D6_BAB9_00E0008ED6BB_.wvu.PrintArea" localSheetId="16" hidden="1">印刷用!#REF!</definedName>
    <definedName name="Z_6B664FCC_B6A3_11D6_BAB9_00E0008ED6BB_.wvu.PrintArea" localSheetId="3" hidden="1">総合計!#REF!</definedName>
    <definedName name="Z_6B664FCC_B6A3_11D6_BAB9_00E0008ED6BB_.wvu.PrintTitles" localSheetId="1" hidden="1">【入力方法①】!#REF!</definedName>
    <definedName name="Z_6B664FCC_B6A3_11D6_BAB9_00E0008ED6BB_.wvu.PrintTitles" localSheetId="2" hidden="1">【入力方法②】!$5:$9</definedName>
    <definedName name="Z_6B664FCC_B6A3_11D6_BAB9_00E0008ED6BB_.wvu.PrintTitles" localSheetId="14" hidden="1">'10月'!$3:$5</definedName>
    <definedName name="Z_6B664FCC_B6A3_11D6_BAB9_00E0008ED6BB_.wvu.PrintTitles" localSheetId="15" hidden="1">'11月'!$3:$5</definedName>
    <definedName name="Z_6B664FCC_B6A3_11D6_BAB9_00E0008ED6BB_.wvu.PrintTitles" localSheetId="4" hidden="1">'12月'!$3:$5</definedName>
    <definedName name="Z_6B664FCC_B6A3_11D6_BAB9_00E0008ED6BB_.wvu.PrintTitles" localSheetId="5" hidden="1">'1月'!$3:$5</definedName>
    <definedName name="Z_6B664FCC_B6A3_11D6_BAB9_00E0008ED6BB_.wvu.PrintTitles" localSheetId="6" hidden="1">'2月'!$3:$5</definedName>
    <definedName name="Z_6B664FCC_B6A3_11D6_BAB9_00E0008ED6BB_.wvu.PrintTitles" localSheetId="7" hidden="1">'3月'!$3:$5</definedName>
    <definedName name="Z_6B664FCC_B6A3_11D6_BAB9_00E0008ED6BB_.wvu.PrintTitles" localSheetId="8" hidden="1">'4月'!$3:$5</definedName>
    <definedName name="Z_6B664FCC_B6A3_11D6_BAB9_00E0008ED6BB_.wvu.PrintTitles" localSheetId="9" hidden="1">'5月'!$3:$5</definedName>
    <definedName name="Z_6B664FCC_B6A3_11D6_BAB9_00E0008ED6BB_.wvu.PrintTitles" localSheetId="10" hidden="1">'6月'!$3:$5</definedName>
    <definedName name="Z_6B664FCC_B6A3_11D6_BAB9_00E0008ED6BB_.wvu.PrintTitles" localSheetId="11" hidden="1">'7月'!$3:$5</definedName>
    <definedName name="Z_6B664FCC_B6A3_11D6_BAB9_00E0008ED6BB_.wvu.PrintTitles" localSheetId="12" hidden="1">'8月'!$3:$5</definedName>
    <definedName name="Z_6B664FCC_B6A3_11D6_BAB9_00E0008ED6BB_.wvu.PrintTitles" localSheetId="13" hidden="1">'9月'!$3:$5</definedName>
    <definedName name="Z_6B664FCC_B6A3_11D6_BAB9_00E0008ED6BB_.wvu.PrintTitles" localSheetId="16" hidden="1">印刷用!$1:$3</definedName>
    <definedName name="Z_6B664FCC_B6A3_11D6_BAB9_00E0008ED6BB_.wvu.PrintTitles" localSheetId="3" hidden="1">総合計!$7:$11</definedName>
    <definedName name="Z_6B664FCE_B6A3_11D6_BAB9_00E0008ED6BB_.wvu.PrintArea" localSheetId="1" hidden="1">【入力方法①】!#REF!</definedName>
    <definedName name="Z_6B664FCE_B6A3_11D6_BAB9_00E0008ED6BB_.wvu.PrintArea" localSheetId="2" hidden="1">【入力方法②】!#REF!</definedName>
    <definedName name="Z_6B664FCE_B6A3_11D6_BAB9_00E0008ED6BB_.wvu.PrintArea" localSheetId="14" hidden="1">'10月'!#REF!</definedName>
    <definedName name="Z_6B664FCE_B6A3_11D6_BAB9_00E0008ED6BB_.wvu.PrintArea" localSheetId="15" hidden="1">'11月'!#REF!</definedName>
    <definedName name="Z_6B664FCE_B6A3_11D6_BAB9_00E0008ED6BB_.wvu.PrintArea" localSheetId="4" hidden="1">'12月'!#REF!</definedName>
    <definedName name="Z_6B664FCE_B6A3_11D6_BAB9_00E0008ED6BB_.wvu.PrintArea" localSheetId="5" hidden="1">'1月'!#REF!</definedName>
    <definedName name="Z_6B664FCE_B6A3_11D6_BAB9_00E0008ED6BB_.wvu.PrintArea" localSheetId="6" hidden="1">'2月'!#REF!</definedName>
    <definedName name="Z_6B664FCE_B6A3_11D6_BAB9_00E0008ED6BB_.wvu.PrintArea" localSheetId="7" hidden="1">'3月'!#REF!</definedName>
    <definedName name="Z_6B664FCE_B6A3_11D6_BAB9_00E0008ED6BB_.wvu.PrintArea" localSheetId="8" hidden="1">'4月'!#REF!</definedName>
    <definedName name="Z_6B664FCE_B6A3_11D6_BAB9_00E0008ED6BB_.wvu.PrintArea" localSheetId="9" hidden="1">'5月'!#REF!</definedName>
    <definedName name="Z_6B664FCE_B6A3_11D6_BAB9_00E0008ED6BB_.wvu.PrintArea" localSheetId="10" hidden="1">'6月'!#REF!</definedName>
    <definedName name="Z_6B664FCE_B6A3_11D6_BAB9_00E0008ED6BB_.wvu.PrintArea" localSheetId="11" hidden="1">'7月'!#REF!</definedName>
    <definedName name="Z_6B664FCE_B6A3_11D6_BAB9_00E0008ED6BB_.wvu.PrintArea" localSheetId="12" hidden="1">'8月'!#REF!</definedName>
    <definedName name="Z_6B664FCE_B6A3_11D6_BAB9_00E0008ED6BB_.wvu.PrintArea" localSheetId="13" hidden="1">'9月'!#REF!</definedName>
    <definedName name="Z_6B664FCE_B6A3_11D6_BAB9_00E0008ED6BB_.wvu.PrintArea" localSheetId="16" hidden="1">印刷用!#REF!</definedName>
    <definedName name="Z_6B664FCE_B6A3_11D6_BAB9_00E0008ED6BB_.wvu.PrintArea" localSheetId="3" hidden="1">総合計!#REF!</definedName>
    <definedName name="Z_6B664FCE_B6A3_11D6_BAB9_00E0008ED6BB_.wvu.PrintTitles" localSheetId="1" hidden="1">【入力方法①】!#REF!</definedName>
    <definedName name="Z_6B664FCE_B6A3_11D6_BAB9_00E0008ED6BB_.wvu.PrintTitles" localSheetId="2" hidden="1">【入力方法②】!$5:$9</definedName>
    <definedName name="Z_6B664FCE_B6A3_11D6_BAB9_00E0008ED6BB_.wvu.PrintTitles" localSheetId="14" hidden="1">'10月'!$3:$5</definedName>
    <definedName name="Z_6B664FCE_B6A3_11D6_BAB9_00E0008ED6BB_.wvu.PrintTitles" localSheetId="15" hidden="1">'11月'!$3:$5</definedName>
    <definedName name="Z_6B664FCE_B6A3_11D6_BAB9_00E0008ED6BB_.wvu.PrintTitles" localSheetId="4" hidden="1">'12月'!$3:$5</definedName>
    <definedName name="Z_6B664FCE_B6A3_11D6_BAB9_00E0008ED6BB_.wvu.PrintTitles" localSheetId="5" hidden="1">'1月'!$3:$5</definedName>
    <definedName name="Z_6B664FCE_B6A3_11D6_BAB9_00E0008ED6BB_.wvu.PrintTitles" localSheetId="6" hidden="1">'2月'!$3:$5</definedName>
    <definedName name="Z_6B664FCE_B6A3_11D6_BAB9_00E0008ED6BB_.wvu.PrintTitles" localSheetId="7" hidden="1">'3月'!$3:$5</definedName>
    <definedName name="Z_6B664FCE_B6A3_11D6_BAB9_00E0008ED6BB_.wvu.PrintTitles" localSheetId="8" hidden="1">'4月'!$3:$5</definedName>
    <definedName name="Z_6B664FCE_B6A3_11D6_BAB9_00E0008ED6BB_.wvu.PrintTitles" localSheetId="9" hidden="1">'5月'!$3:$5</definedName>
    <definedName name="Z_6B664FCE_B6A3_11D6_BAB9_00E0008ED6BB_.wvu.PrintTitles" localSheetId="10" hidden="1">'6月'!$3:$5</definedName>
    <definedName name="Z_6B664FCE_B6A3_11D6_BAB9_00E0008ED6BB_.wvu.PrintTitles" localSheetId="11" hidden="1">'7月'!$3:$5</definedName>
    <definedName name="Z_6B664FCE_B6A3_11D6_BAB9_00E0008ED6BB_.wvu.PrintTitles" localSheetId="12" hidden="1">'8月'!$3:$5</definedName>
    <definedName name="Z_6B664FCE_B6A3_11D6_BAB9_00E0008ED6BB_.wvu.PrintTitles" localSheetId="13" hidden="1">'9月'!$3:$5</definedName>
    <definedName name="Z_6B664FCE_B6A3_11D6_BAB9_00E0008ED6BB_.wvu.PrintTitles" localSheetId="16" hidden="1">印刷用!$1:$3</definedName>
    <definedName name="Z_6B664FCE_B6A3_11D6_BAB9_00E0008ED6BB_.wvu.PrintTitles" localSheetId="3" hidden="1">総合計!$7:$11</definedName>
    <definedName name="Z_6B664FCF_B6A3_11D6_BAB9_00E0008ED6BB_.wvu.PrintArea" localSheetId="1" hidden="1">【入力方法①】!#REF!</definedName>
    <definedName name="Z_6B664FCF_B6A3_11D6_BAB9_00E0008ED6BB_.wvu.PrintArea" localSheetId="2" hidden="1">【入力方法②】!#REF!</definedName>
    <definedName name="Z_6B664FCF_B6A3_11D6_BAB9_00E0008ED6BB_.wvu.PrintArea" localSheetId="14" hidden="1">'10月'!#REF!</definedName>
    <definedName name="Z_6B664FCF_B6A3_11D6_BAB9_00E0008ED6BB_.wvu.PrintArea" localSheetId="15" hidden="1">'11月'!#REF!</definedName>
    <definedName name="Z_6B664FCF_B6A3_11D6_BAB9_00E0008ED6BB_.wvu.PrintArea" localSheetId="4" hidden="1">'12月'!#REF!</definedName>
    <definedName name="Z_6B664FCF_B6A3_11D6_BAB9_00E0008ED6BB_.wvu.PrintArea" localSheetId="5" hidden="1">'1月'!#REF!</definedName>
    <definedName name="Z_6B664FCF_B6A3_11D6_BAB9_00E0008ED6BB_.wvu.PrintArea" localSheetId="6" hidden="1">'2月'!#REF!</definedName>
    <definedName name="Z_6B664FCF_B6A3_11D6_BAB9_00E0008ED6BB_.wvu.PrintArea" localSheetId="7" hidden="1">'3月'!#REF!</definedName>
    <definedName name="Z_6B664FCF_B6A3_11D6_BAB9_00E0008ED6BB_.wvu.PrintArea" localSheetId="8" hidden="1">'4月'!#REF!</definedName>
    <definedName name="Z_6B664FCF_B6A3_11D6_BAB9_00E0008ED6BB_.wvu.PrintArea" localSheetId="9" hidden="1">'5月'!#REF!</definedName>
    <definedName name="Z_6B664FCF_B6A3_11D6_BAB9_00E0008ED6BB_.wvu.PrintArea" localSheetId="10" hidden="1">'6月'!#REF!</definedName>
    <definedName name="Z_6B664FCF_B6A3_11D6_BAB9_00E0008ED6BB_.wvu.PrintArea" localSheetId="11" hidden="1">'7月'!#REF!</definedName>
    <definedName name="Z_6B664FCF_B6A3_11D6_BAB9_00E0008ED6BB_.wvu.PrintArea" localSheetId="12" hidden="1">'8月'!#REF!</definedName>
    <definedName name="Z_6B664FCF_B6A3_11D6_BAB9_00E0008ED6BB_.wvu.PrintArea" localSheetId="13" hidden="1">'9月'!#REF!</definedName>
    <definedName name="Z_6B664FCF_B6A3_11D6_BAB9_00E0008ED6BB_.wvu.PrintArea" localSheetId="16" hidden="1">印刷用!#REF!</definedName>
    <definedName name="Z_6B664FCF_B6A3_11D6_BAB9_00E0008ED6BB_.wvu.PrintArea" localSheetId="3" hidden="1">総合計!#REF!</definedName>
    <definedName name="Z_6B664FCF_B6A3_11D6_BAB9_00E0008ED6BB_.wvu.PrintTitles" localSheetId="1" hidden="1">【入力方法①】!#REF!</definedName>
    <definedName name="Z_6B664FCF_B6A3_11D6_BAB9_00E0008ED6BB_.wvu.PrintTitles" localSheetId="2" hidden="1">【入力方法②】!$5:$9</definedName>
    <definedName name="Z_6B664FCF_B6A3_11D6_BAB9_00E0008ED6BB_.wvu.PrintTitles" localSheetId="14" hidden="1">'10月'!$3:$5</definedName>
    <definedName name="Z_6B664FCF_B6A3_11D6_BAB9_00E0008ED6BB_.wvu.PrintTitles" localSheetId="15" hidden="1">'11月'!$3:$5</definedName>
    <definedName name="Z_6B664FCF_B6A3_11D6_BAB9_00E0008ED6BB_.wvu.PrintTitles" localSheetId="4" hidden="1">'12月'!$3:$5</definedName>
    <definedName name="Z_6B664FCF_B6A3_11D6_BAB9_00E0008ED6BB_.wvu.PrintTitles" localSheetId="5" hidden="1">'1月'!$3:$5</definedName>
    <definedName name="Z_6B664FCF_B6A3_11D6_BAB9_00E0008ED6BB_.wvu.PrintTitles" localSheetId="6" hidden="1">'2月'!$3:$5</definedName>
    <definedName name="Z_6B664FCF_B6A3_11D6_BAB9_00E0008ED6BB_.wvu.PrintTitles" localSheetId="7" hidden="1">'3月'!$3:$5</definedName>
    <definedName name="Z_6B664FCF_B6A3_11D6_BAB9_00E0008ED6BB_.wvu.PrintTitles" localSheetId="8" hidden="1">'4月'!$3:$5</definedName>
    <definedName name="Z_6B664FCF_B6A3_11D6_BAB9_00E0008ED6BB_.wvu.PrintTitles" localSheetId="9" hidden="1">'5月'!$3:$5</definedName>
    <definedName name="Z_6B664FCF_B6A3_11D6_BAB9_00E0008ED6BB_.wvu.PrintTitles" localSheetId="10" hidden="1">'6月'!$3:$5</definedName>
    <definedName name="Z_6B664FCF_B6A3_11D6_BAB9_00E0008ED6BB_.wvu.PrintTitles" localSheetId="11" hidden="1">'7月'!$3:$5</definedName>
    <definedName name="Z_6B664FCF_B6A3_11D6_BAB9_00E0008ED6BB_.wvu.PrintTitles" localSheetId="12" hidden="1">'8月'!$3:$5</definedName>
    <definedName name="Z_6B664FCF_B6A3_11D6_BAB9_00E0008ED6BB_.wvu.PrintTitles" localSheetId="13" hidden="1">'9月'!$3:$5</definedName>
    <definedName name="Z_6B664FCF_B6A3_11D6_BAB9_00E0008ED6BB_.wvu.PrintTitles" localSheetId="16" hidden="1">印刷用!$1:$3</definedName>
    <definedName name="Z_6B664FCF_B6A3_11D6_BAB9_00E0008ED6BB_.wvu.PrintTitles" localSheetId="3" hidden="1">総合計!$7:$11</definedName>
    <definedName name="Z_6B664FD0_B6A3_11D6_BAB9_00E0008ED6BB_.wvu.PrintArea" localSheetId="1" hidden="1">【入力方法①】!#REF!</definedName>
    <definedName name="Z_6B664FD0_B6A3_11D6_BAB9_00E0008ED6BB_.wvu.PrintArea" localSheetId="2" hidden="1">【入力方法②】!#REF!</definedName>
    <definedName name="Z_6B664FD0_B6A3_11D6_BAB9_00E0008ED6BB_.wvu.PrintArea" localSheetId="14" hidden="1">'10月'!#REF!</definedName>
    <definedName name="Z_6B664FD0_B6A3_11D6_BAB9_00E0008ED6BB_.wvu.PrintArea" localSheetId="15" hidden="1">'11月'!#REF!</definedName>
    <definedName name="Z_6B664FD0_B6A3_11D6_BAB9_00E0008ED6BB_.wvu.PrintArea" localSheetId="4" hidden="1">'12月'!#REF!</definedName>
    <definedName name="Z_6B664FD0_B6A3_11D6_BAB9_00E0008ED6BB_.wvu.PrintArea" localSheetId="5" hidden="1">'1月'!#REF!</definedName>
    <definedName name="Z_6B664FD0_B6A3_11D6_BAB9_00E0008ED6BB_.wvu.PrintArea" localSheetId="6" hidden="1">'2月'!#REF!</definedName>
    <definedName name="Z_6B664FD0_B6A3_11D6_BAB9_00E0008ED6BB_.wvu.PrintArea" localSheetId="7" hidden="1">'3月'!#REF!</definedName>
    <definedName name="Z_6B664FD0_B6A3_11D6_BAB9_00E0008ED6BB_.wvu.PrintArea" localSheetId="8" hidden="1">'4月'!#REF!</definedName>
    <definedName name="Z_6B664FD0_B6A3_11D6_BAB9_00E0008ED6BB_.wvu.PrintArea" localSheetId="9" hidden="1">'5月'!#REF!</definedName>
    <definedName name="Z_6B664FD0_B6A3_11D6_BAB9_00E0008ED6BB_.wvu.PrintArea" localSheetId="10" hidden="1">'6月'!#REF!</definedName>
    <definedName name="Z_6B664FD0_B6A3_11D6_BAB9_00E0008ED6BB_.wvu.PrintArea" localSheetId="11" hidden="1">'7月'!#REF!</definedName>
    <definedName name="Z_6B664FD0_B6A3_11D6_BAB9_00E0008ED6BB_.wvu.PrintArea" localSheetId="12" hidden="1">'8月'!#REF!</definedName>
    <definedName name="Z_6B664FD0_B6A3_11D6_BAB9_00E0008ED6BB_.wvu.PrintArea" localSheetId="13" hidden="1">'9月'!#REF!</definedName>
    <definedName name="Z_6B664FD0_B6A3_11D6_BAB9_00E0008ED6BB_.wvu.PrintArea" localSheetId="16" hidden="1">印刷用!#REF!</definedName>
    <definedName name="Z_6B664FD0_B6A3_11D6_BAB9_00E0008ED6BB_.wvu.PrintArea" localSheetId="3" hidden="1">総合計!#REF!</definedName>
    <definedName name="Z_6B664FD0_B6A3_11D6_BAB9_00E0008ED6BB_.wvu.PrintTitles" localSheetId="1" hidden="1">【入力方法①】!#REF!</definedName>
    <definedName name="Z_6B664FD0_B6A3_11D6_BAB9_00E0008ED6BB_.wvu.PrintTitles" localSheetId="2" hidden="1">【入力方法②】!$5:$9</definedName>
    <definedName name="Z_6B664FD0_B6A3_11D6_BAB9_00E0008ED6BB_.wvu.PrintTitles" localSheetId="14" hidden="1">'10月'!$3:$5</definedName>
    <definedName name="Z_6B664FD0_B6A3_11D6_BAB9_00E0008ED6BB_.wvu.PrintTitles" localSheetId="15" hidden="1">'11月'!$3:$5</definedName>
    <definedName name="Z_6B664FD0_B6A3_11D6_BAB9_00E0008ED6BB_.wvu.PrintTitles" localSheetId="4" hidden="1">'12月'!$3:$5</definedName>
    <definedName name="Z_6B664FD0_B6A3_11D6_BAB9_00E0008ED6BB_.wvu.PrintTitles" localSheetId="5" hidden="1">'1月'!$3:$5</definedName>
    <definedName name="Z_6B664FD0_B6A3_11D6_BAB9_00E0008ED6BB_.wvu.PrintTitles" localSheetId="6" hidden="1">'2月'!$3:$5</definedName>
    <definedName name="Z_6B664FD0_B6A3_11D6_BAB9_00E0008ED6BB_.wvu.PrintTitles" localSheetId="7" hidden="1">'3月'!$3:$5</definedName>
    <definedName name="Z_6B664FD0_B6A3_11D6_BAB9_00E0008ED6BB_.wvu.PrintTitles" localSheetId="8" hidden="1">'4月'!$3:$5</definedName>
    <definedName name="Z_6B664FD0_B6A3_11D6_BAB9_00E0008ED6BB_.wvu.PrintTitles" localSheetId="9" hidden="1">'5月'!$3:$5</definedName>
    <definedName name="Z_6B664FD0_B6A3_11D6_BAB9_00E0008ED6BB_.wvu.PrintTitles" localSheetId="10" hidden="1">'6月'!$3:$5</definedName>
    <definedName name="Z_6B664FD0_B6A3_11D6_BAB9_00E0008ED6BB_.wvu.PrintTitles" localSheetId="11" hidden="1">'7月'!$3:$5</definedName>
    <definedName name="Z_6B664FD0_B6A3_11D6_BAB9_00E0008ED6BB_.wvu.PrintTitles" localSheetId="12" hidden="1">'8月'!$3:$5</definedName>
    <definedName name="Z_6B664FD0_B6A3_11D6_BAB9_00E0008ED6BB_.wvu.PrintTitles" localSheetId="13" hidden="1">'9月'!$3:$5</definedName>
    <definedName name="Z_6B664FD0_B6A3_11D6_BAB9_00E0008ED6BB_.wvu.PrintTitles" localSheetId="16" hidden="1">印刷用!$1:$3</definedName>
    <definedName name="Z_6B664FD0_B6A3_11D6_BAB9_00E0008ED6BB_.wvu.PrintTitles" localSheetId="3" hidden="1">総合計!$7:$11</definedName>
    <definedName name="Z_6B664FD1_B6A3_11D6_BAB9_00E0008ED6BB_.wvu.PrintArea" localSheetId="1" hidden="1">【入力方法①】!#REF!</definedName>
    <definedName name="Z_6B664FD1_B6A3_11D6_BAB9_00E0008ED6BB_.wvu.PrintArea" localSheetId="2" hidden="1">【入力方法②】!#REF!</definedName>
    <definedName name="Z_6B664FD1_B6A3_11D6_BAB9_00E0008ED6BB_.wvu.PrintArea" localSheetId="14" hidden="1">'10月'!#REF!</definedName>
    <definedName name="Z_6B664FD1_B6A3_11D6_BAB9_00E0008ED6BB_.wvu.PrintArea" localSheetId="15" hidden="1">'11月'!#REF!</definedName>
    <definedName name="Z_6B664FD1_B6A3_11D6_BAB9_00E0008ED6BB_.wvu.PrintArea" localSheetId="4" hidden="1">'12月'!#REF!</definedName>
    <definedName name="Z_6B664FD1_B6A3_11D6_BAB9_00E0008ED6BB_.wvu.PrintArea" localSheetId="5" hidden="1">'1月'!#REF!</definedName>
    <definedName name="Z_6B664FD1_B6A3_11D6_BAB9_00E0008ED6BB_.wvu.PrintArea" localSheetId="6" hidden="1">'2月'!#REF!</definedName>
    <definedName name="Z_6B664FD1_B6A3_11D6_BAB9_00E0008ED6BB_.wvu.PrintArea" localSheetId="7" hidden="1">'3月'!#REF!</definedName>
    <definedName name="Z_6B664FD1_B6A3_11D6_BAB9_00E0008ED6BB_.wvu.PrintArea" localSheetId="8" hidden="1">'4月'!#REF!</definedName>
    <definedName name="Z_6B664FD1_B6A3_11D6_BAB9_00E0008ED6BB_.wvu.PrintArea" localSheetId="9" hidden="1">'5月'!#REF!</definedName>
    <definedName name="Z_6B664FD1_B6A3_11D6_BAB9_00E0008ED6BB_.wvu.PrintArea" localSheetId="10" hidden="1">'6月'!#REF!</definedName>
    <definedName name="Z_6B664FD1_B6A3_11D6_BAB9_00E0008ED6BB_.wvu.PrintArea" localSheetId="11" hidden="1">'7月'!#REF!</definedName>
    <definedName name="Z_6B664FD1_B6A3_11D6_BAB9_00E0008ED6BB_.wvu.PrintArea" localSheetId="12" hidden="1">'8月'!#REF!</definedName>
    <definedName name="Z_6B664FD1_B6A3_11D6_BAB9_00E0008ED6BB_.wvu.PrintArea" localSheetId="13" hidden="1">'9月'!#REF!</definedName>
    <definedName name="Z_6B664FD1_B6A3_11D6_BAB9_00E0008ED6BB_.wvu.PrintArea" localSheetId="16" hidden="1">印刷用!#REF!</definedName>
    <definedName name="Z_6B664FD1_B6A3_11D6_BAB9_00E0008ED6BB_.wvu.PrintArea" localSheetId="3" hidden="1">総合計!#REF!</definedName>
    <definedName name="Z_6B664FD1_B6A3_11D6_BAB9_00E0008ED6BB_.wvu.PrintTitles" localSheetId="1" hidden="1">【入力方法①】!#REF!</definedName>
    <definedName name="Z_6B664FD1_B6A3_11D6_BAB9_00E0008ED6BB_.wvu.PrintTitles" localSheetId="2" hidden="1">【入力方法②】!$5:$9</definedName>
    <definedName name="Z_6B664FD1_B6A3_11D6_BAB9_00E0008ED6BB_.wvu.PrintTitles" localSheetId="14" hidden="1">'10月'!$3:$5</definedName>
    <definedName name="Z_6B664FD1_B6A3_11D6_BAB9_00E0008ED6BB_.wvu.PrintTitles" localSheetId="15" hidden="1">'11月'!$3:$5</definedName>
    <definedName name="Z_6B664FD1_B6A3_11D6_BAB9_00E0008ED6BB_.wvu.PrintTitles" localSheetId="4" hidden="1">'12月'!$3:$5</definedName>
    <definedName name="Z_6B664FD1_B6A3_11D6_BAB9_00E0008ED6BB_.wvu.PrintTitles" localSheetId="5" hidden="1">'1月'!$3:$5</definedName>
    <definedName name="Z_6B664FD1_B6A3_11D6_BAB9_00E0008ED6BB_.wvu.PrintTitles" localSheetId="6" hidden="1">'2月'!$3:$5</definedName>
    <definedName name="Z_6B664FD1_B6A3_11D6_BAB9_00E0008ED6BB_.wvu.PrintTitles" localSheetId="7" hidden="1">'3月'!$3:$5</definedName>
    <definedName name="Z_6B664FD1_B6A3_11D6_BAB9_00E0008ED6BB_.wvu.PrintTitles" localSheetId="8" hidden="1">'4月'!$3:$5</definedName>
    <definedName name="Z_6B664FD1_B6A3_11D6_BAB9_00E0008ED6BB_.wvu.PrintTitles" localSheetId="9" hidden="1">'5月'!$3:$5</definedName>
    <definedName name="Z_6B664FD1_B6A3_11D6_BAB9_00E0008ED6BB_.wvu.PrintTitles" localSheetId="10" hidden="1">'6月'!$3:$5</definedName>
    <definedName name="Z_6B664FD1_B6A3_11D6_BAB9_00E0008ED6BB_.wvu.PrintTitles" localSheetId="11" hidden="1">'7月'!$3:$5</definedName>
    <definedName name="Z_6B664FD1_B6A3_11D6_BAB9_00E0008ED6BB_.wvu.PrintTitles" localSheetId="12" hidden="1">'8月'!$3:$5</definedName>
    <definedName name="Z_6B664FD1_B6A3_11D6_BAB9_00E0008ED6BB_.wvu.PrintTitles" localSheetId="13" hidden="1">'9月'!$3:$5</definedName>
    <definedName name="Z_6B664FD1_B6A3_11D6_BAB9_00E0008ED6BB_.wvu.PrintTitles" localSheetId="16" hidden="1">印刷用!$1:$3</definedName>
    <definedName name="Z_6B664FD1_B6A3_11D6_BAB9_00E0008ED6BB_.wvu.PrintTitles" localSheetId="3" hidden="1">総合計!$7:$11</definedName>
    <definedName name="Z_6B664FD3_B6A3_11D6_BAB9_00E0008ED6BB_.wvu.PrintArea" localSheetId="1" hidden="1">【入力方法①】!#REF!</definedName>
    <definedName name="Z_6B664FD3_B6A3_11D6_BAB9_00E0008ED6BB_.wvu.PrintArea" localSheetId="2" hidden="1">【入力方法②】!#REF!</definedName>
    <definedName name="Z_6B664FD3_B6A3_11D6_BAB9_00E0008ED6BB_.wvu.PrintArea" localSheetId="14" hidden="1">'10月'!#REF!</definedName>
    <definedName name="Z_6B664FD3_B6A3_11D6_BAB9_00E0008ED6BB_.wvu.PrintArea" localSheetId="15" hidden="1">'11月'!#REF!</definedName>
    <definedName name="Z_6B664FD3_B6A3_11D6_BAB9_00E0008ED6BB_.wvu.PrintArea" localSheetId="4" hidden="1">'12月'!#REF!</definedName>
    <definedName name="Z_6B664FD3_B6A3_11D6_BAB9_00E0008ED6BB_.wvu.PrintArea" localSheetId="5" hidden="1">'1月'!#REF!</definedName>
    <definedName name="Z_6B664FD3_B6A3_11D6_BAB9_00E0008ED6BB_.wvu.PrintArea" localSheetId="6" hidden="1">'2月'!#REF!</definedName>
    <definedName name="Z_6B664FD3_B6A3_11D6_BAB9_00E0008ED6BB_.wvu.PrintArea" localSheetId="7" hidden="1">'3月'!#REF!</definedName>
    <definedName name="Z_6B664FD3_B6A3_11D6_BAB9_00E0008ED6BB_.wvu.PrintArea" localSheetId="8" hidden="1">'4月'!#REF!</definedName>
    <definedName name="Z_6B664FD3_B6A3_11D6_BAB9_00E0008ED6BB_.wvu.PrintArea" localSheetId="9" hidden="1">'5月'!#REF!</definedName>
    <definedName name="Z_6B664FD3_B6A3_11D6_BAB9_00E0008ED6BB_.wvu.PrintArea" localSheetId="10" hidden="1">'6月'!#REF!</definedName>
    <definedName name="Z_6B664FD3_B6A3_11D6_BAB9_00E0008ED6BB_.wvu.PrintArea" localSheetId="11" hidden="1">'7月'!#REF!</definedName>
    <definedName name="Z_6B664FD3_B6A3_11D6_BAB9_00E0008ED6BB_.wvu.PrintArea" localSheetId="12" hidden="1">'8月'!#REF!</definedName>
    <definedName name="Z_6B664FD3_B6A3_11D6_BAB9_00E0008ED6BB_.wvu.PrintArea" localSheetId="13" hidden="1">'9月'!#REF!</definedName>
    <definedName name="Z_6B664FD3_B6A3_11D6_BAB9_00E0008ED6BB_.wvu.PrintArea" localSheetId="16" hidden="1">印刷用!#REF!</definedName>
    <definedName name="Z_6B664FD3_B6A3_11D6_BAB9_00E0008ED6BB_.wvu.PrintArea" localSheetId="3" hidden="1">総合計!#REF!</definedName>
    <definedName name="Z_6B664FD3_B6A3_11D6_BAB9_00E0008ED6BB_.wvu.PrintTitles" localSheetId="1" hidden="1">【入力方法①】!#REF!</definedName>
    <definedName name="Z_6B664FD3_B6A3_11D6_BAB9_00E0008ED6BB_.wvu.PrintTitles" localSheetId="2" hidden="1">【入力方法②】!$5:$9</definedName>
    <definedName name="Z_6B664FD3_B6A3_11D6_BAB9_00E0008ED6BB_.wvu.PrintTitles" localSheetId="14" hidden="1">'10月'!$3:$5</definedName>
    <definedName name="Z_6B664FD3_B6A3_11D6_BAB9_00E0008ED6BB_.wvu.PrintTitles" localSheetId="15" hidden="1">'11月'!$3:$5</definedName>
    <definedName name="Z_6B664FD3_B6A3_11D6_BAB9_00E0008ED6BB_.wvu.PrintTitles" localSheetId="4" hidden="1">'12月'!$3:$5</definedName>
    <definedName name="Z_6B664FD3_B6A3_11D6_BAB9_00E0008ED6BB_.wvu.PrintTitles" localSheetId="5" hidden="1">'1月'!$3:$5</definedName>
    <definedName name="Z_6B664FD3_B6A3_11D6_BAB9_00E0008ED6BB_.wvu.PrintTitles" localSheetId="6" hidden="1">'2月'!$3:$5</definedName>
    <definedName name="Z_6B664FD3_B6A3_11D6_BAB9_00E0008ED6BB_.wvu.PrintTitles" localSheetId="7" hidden="1">'3月'!$3:$5</definedName>
    <definedName name="Z_6B664FD3_B6A3_11D6_BAB9_00E0008ED6BB_.wvu.PrintTitles" localSheetId="8" hidden="1">'4月'!$3:$5</definedName>
    <definedName name="Z_6B664FD3_B6A3_11D6_BAB9_00E0008ED6BB_.wvu.PrintTitles" localSheetId="9" hidden="1">'5月'!$3:$5</definedName>
    <definedName name="Z_6B664FD3_B6A3_11D6_BAB9_00E0008ED6BB_.wvu.PrintTitles" localSheetId="10" hidden="1">'6月'!$3:$5</definedName>
    <definedName name="Z_6B664FD3_B6A3_11D6_BAB9_00E0008ED6BB_.wvu.PrintTitles" localSheetId="11" hidden="1">'7月'!$3:$5</definedName>
    <definedName name="Z_6B664FD3_B6A3_11D6_BAB9_00E0008ED6BB_.wvu.PrintTitles" localSheetId="12" hidden="1">'8月'!$3:$5</definedName>
    <definedName name="Z_6B664FD3_B6A3_11D6_BAB9_00E0008ED6BB_.wvu.PrintTitles" localSheetId="13" hidden="1">'9月'!$3:$5</definedName>
    <definedName name="Z_6B664FD3_B6A3_11D6_BAB9_00E0008ED6BB_.wvu.PrintTitles" localSheetId="16" hidden="1">印刷用!$1:$3</definedName>
    <definedName name="Z_6B664FD3_B6A3_11D6_BAB9_00E0008ED6BB_.wvu.PrintTitles" localSheetId="3" hidden="1">総合計!$7:$11</definedName>
    <definedName name="Z_6B664FD4_B6A3_11D6_BAB9_00E0008ED6BB_.wvu.PrintArea" localSheetId="1" hidden="1">【入力方法①】!#REF!</definedName>
    <definedName name="Z_6B664FD4_B6A3_11D6_BAB9_00E0008ED6BB_.wvu.PrintArea" localSheetId="2" hidden="1">【入力方法②】!#REF!</definedName>
    <definedName name="Z_6B664FD4_B6A3_11D6_BAB9_00E0008ED6BB_.wvu.PrintArea" localSheetId="14" hidden="1">'10月'!#REF!</definedName>
    <definedName name="Z_6B664FD4_B6A3_11D6_BAB9_00E0008ED6BB_.wvu.PrintArea" localSheetId="15" hidden="1">'11月'!#REF!</definedName>
    <definedName name="Z_6B664FD4_B6A3_11D6_BAB9_00E0008ED6BB_.wvu.PrintArea" localSheetId="4" hidden="1">'12月'!#REF!</definedName>
    <definedName name="Z_6B664FD4_B6A3_11D6_BAB9_00E0008ED6BB_.wvu.PrintArea" localSheetId="5" hidden="1">'1月'!#REF!</definedName>
    <definedName name="Z_6B664FD4_B6A3_11D6_BAB9_00E0008ED6BB_.wvu.PrintArea" localSheetId="6" hidden="1">'2月'!#REF!</definedName>
    <definedName name="Z_6B664FD4_B6A3_11D6_BAB9_00E0008ED6BB_.wvu.PrintArea" localSheetId="7" hidden="1">'3月'!#REF!</definedName>
    <definedName name="Z_6B664FD4_B6A3_11D6_BAB9_00E0008ED6BB_.wvu.PrintArea" localSheetId="8" hidden="1">'4月'!#REF!</definedName>
    <definedName name="Z_6B664FD4_B6A3_11D6_BAB9_00E0008ED6BB_.wvu.PrintArea" localSheetId="9" hidden="1">'5月'!#REF!</definedName>
    <definedName name="Z_6B664FD4_B6A3_11D6_BAB9_00E0008ED6BB_.wvu.PrintArea" localSheetId="10" hidden="1">'6月'!#REF!</definedName>
    <definedName name="Z_6B664FD4_B6A3_11D6_BAB9_00E0008ED6BB_.wvu.PrintArea" localSheetId="11" hidden="1">'7月'!#REF!</definedName>
    <definedName name="Z_6B664FD4_B6A3_11D6_BAB9_00E0008ED6BB_.wvu.PrintArea" localSheetId="12" hidden="1">'8月'!#REF!</definedName>
    <definedName name="Z_6B664FD4_B6A3_11D6_BAB9_00E0008ED6BB_.wvu.PrintArea" localSheetId="13" hidden="1">'9月'!#REF!</definedName>
    <definedName name="Z_6B664FD4_B6A3_11D6_BAB9_00E0008ED6BB_.wvu.PrintArea" localSheetId="16" hidden="1">印刷用!#REF!</definedName>
    <definedName name="Z_6B664FD4_B6A3_11D6_BAB9_00E0008ED6BB_.wvu.PrintArea" localSheetId="3" hidden="1">総合計!#REF!</definedName>
    <definedName name="Z_6B664FD4_B6A3_11D6_BAB9_00E0008ED6BB_.wvu.PrintTitles" localSheetId="1" hidden="1">【入力方法①】!#REF!</definedName>
    <definedName name="Z_6B664FD4_B6A3_11D6_BAB9_00E0008ED6BB_.wvu.PrintTitles" localSheetId="2" hidden="1">【入力方法②】!$5:$9</definedName>
    <definedName name="Z_6B664FD4_B6A3_11D6_BAB9_00E0008ED6BB_.wvu.PrintTitles" localSheetId="14" hidden="1">'10月'!$3:$5</definedName>
    <definedName name="Z_6B664FD4_B6A3_11D6_BAB9_00E0008ED6BB_.wvu.PrintTitles" localSheetId="15" hidden="1">'11月'!$3:$5</definedName>
    <definedName name="Z_6B664FD4_B6A3_11D6_BAB9_00E0008ED6BB_.wvu.PrintTitles" localSheetId="4" hidden="1">'12月'!$3:$5</definedName>
    <definedName name="Z_6B664FD4_B6A3_11D6_BAB9_00E0008ED6BB_.wvu.PrintTitles" localSheetId="5" hidden="1">'1月'!$3:$5</definedName>
    <definedName name="Z_6B664FD4_B6A3_11D6_BAB9_00E0008ED6BB_.wvu.PrintTitles" localSheetId="6" hidden="1">'2月'!$3:$5</definedName>
    <definedName name="Z_6B664FD4_B6A3_11D6_BAB9_00E0008ED6BB_.wvu.PrintTitles" localSheetId="7" hidden="1">'3月'!$3:$5</definedName>
    <definedName name="Z_6B664FD4_B6A3_11D6_BAB9_00E0008ED6BB_.wvu.PrintTitles" localSheetId="8" hidden="1">'4月'!$3:$5</definedName>
    <definedName name="Z_6B664FD4_B6A3_11D6_BAB9_00E0008ED6BB_.wvu.PrintTitles" localSheetId="9" hidden="1">'5月'!$3:$5</definedName>
    <definedName name="Z_6B664FD4_B6A3_11D6_BAB9_00E0008ED6BB_.wvu.PrintTitles" localSheetId="10" hidden="1">'6月'!$3:$5</definedName>
    <definedName name="Z_6B664FD4_B6A3_11D6_BAB9_00E0008ED6BB_.wvu.PrintTitles" localSheetId="11" hidden="1">'7月'!$3:$5</definedName>
    <definedName name="Z_6B664FD4_B6A3_11D6_BAB9_00E0008ED6BB_.wvu.PrintTitles" localSheetId="12" hidden="1">'8月'!$3:$5</definedName>
    <definedName name="Z_6B664FD4_B6A3_11D6_BAB9_00E0008ED6BB_.wvu.PrintTitles" localSheetId="13" hidden="1">'9月'!$3:$5</definedName>
    <definedName name="Z_6B664FD4_B6A3_11D6_BAB9_00E0008ED6BB_.wvu.PrintTitles" localSheetId="16" hidden="1">印刷用!$1:$3</definedName>
    <definedName name="Z_6B664FD4_B6A3_11D6_BAB9_00E0008ED6BB_.wvu.PrintTitles" localSheetId="3" hidden="1">総合計!$7:$11</definedName>
    <definedName name="Z_6B664FD5_B6A3_11D6_BAB9_00E0008ED6BB_.wvu.PrintArea" localSheetId="1" hidden="1">【入力方法①】!#REF!</definedName>
    <definedName name="Z_6B664FD5_B6A3_11D6_BAB9_00E0008ED6BB_.wvu.PrintArea" localSheetId="2" hidden="1">【入力方法②】!#REF!</definedName>
    <definedName name="Z_6B664FD5_B6A3_11D6_BAB9_00E0008ED6BB_.wvu.PrintArea" localSheetId="14" hidden="1">'10月'!#REF!</definedName>
    <definedName name="Z_6B664FD5_B6A3_11D6_BAB9_00E0008ED6BB_.wvu.PrintArea" localSheetId="15" hidden="1">'11月'!#REF!</definedName>
    <definedName name="Z_6B664FD5_B6A3_11D6_BAB9_00E0008ED6BB_.wvu.PrintArea" localSheetId="4" hidden="1">'12月'!#REF!</definedName>
    <definedName name="Z_6B664FD5_B6A3_11D6_BAB9_00E0008ED6BB_.wvu.PrintArea" localSheetId="5" hidden="1">'1月'!#REF!</definedName>
    <definedName name="Z_6B664FD5_B6A3_11D6_BAB9_00E0008ED6BB_.wvu.PrintArea" localSheetId="6" hidden="1">'2月'!#REF!</definedName>
    <definedName name="Z_6B664FD5_B6A3_11D6_BAB9_00E0008ED6BB_.wvu.PrintArea" localSheetId="7" hidden="1">'3月'!#REF!</definedName>
    <definedName name="Z_6B664FD5_B6A3_11D6_BAB9_00E0008ED6BB_.wvu.PrintArea" localSheetId="8" hidden="1">'4月'!#REF!</definedName>
    <definedName name="Z_6B664FD5_B6A3_11D6_BAB9_00E0008ED6BB_.wvu.PrintArea" localSheetId="9" hidden="1">'5月'!#REF!</definedName>
    <definedName name="Z_6B664FD5_B6A3_11D6_BAB9_00E0008ED6BB_.wvu.PrintArea" localSheetId="10" hidden="1">'6月'!#REF!</definedName>
    <definedName name="Z_6B664FD5_B6A3_11D6_BAB9_00E0008ED6BB_.wvu.PrintArea" localSheetId="11" hidden="1">'7月'!#REF!</definedName>
    <definedName name="Z_6B664FD5_B6A3_11D6_BAB9_00E0008ED6BB_.wvu.PrintArea" localSheetId="12" hidden="1">'8月'!#REF!</definedName>
    <definedName name="Z_6B664FD5_B6A3_11D6_BAB9_00E0008ED6BB_.wvu.PrintArea" localSheetId="13" hidden="1">'9月'!#REF!</definedName>
    <definedName name="Z_6B664FD5_B6A3_11D6_BAB9_00E0008ED6BB_.wvu.PrintArea" localSheetId="16" hidden="1">印刷用!#REF!</definedName>
    <definedName name="Z_6B664FD5_B6A3_11D6_BAB9_00E0008ED6BB_.wvu.PrintArea" localSheetId="3" hidden="1">総合計!#REF!</definedName>
    <definedName name="Z_6B664FD5_B6A3_11D6_BAB9_00E0008ED6BB_.wvu.PrintTitles" localSheetId="1" hidden="1">【入力方法①】!#REF!</definedName>
    <definedName name="Z_6B664FD5_B6A3_11D6_BAB9_00E0008ED6BB_.wvu.PrintTitles" localSheetId="2" hidden="1">【入力方法②】!$5:$9</definedName>
    <definedName name="Z_6B664FD5_B6A3_11D6_BAB9_00E0008ED6BB_.wvu.PrintTitles" localSheetId="14" hidden="1">'10月'!$3:$5</definedName>
    <definedName name="Z_6B664FD5_B6A3_11D6_BAB9_00E0008ED6BB_.wvu.PrintTitles" localSheetId="15" hidden="1">'11月'!$3:$5</definedName>
    <definedName name="Z_6B664FD5_B6A3_11D6_BAB9_00E0008ED6BB_.wvu.PrintTitles" localSheetId="4" hidden="1">'12月'!$3:$5</definedName>
    <definedName name="Z_6B664FD5_B6A3_11D6_BAB9_00E0008ED6BB_.wvu.PrintTitles" localSheetId="5" hidden="1">'1月'!$3:$5</definedName>
    <definedName name="Z_6B664FD5_B6A3_11D6_BAB9_00E0008ED6BB_.wvu.PrintTitles" localSheetId="6" hidden="1">'2月'!$3:$5</definedName>
    <definedName name="Z_6B664FD5_B6A3_11D6_BAB9_00E0008ED6BB_.wvu.PrintTitles" localSheetId="7" hidden="1">'3月'!$3:$5</definedName>
    <definedName name="Z_6B664FD5_B6A3_11D6_BAB9_00E0008ED6BB_.wvu.PrintTitles" localSheetId="8" hidden="1">'4月'!$3:$5</definedName>
    <definedName name="Z_6B664FD5_B6A3_11D6_BAB9_00E0008ED6BB_.wvu.PrintTitles" localSheetId="9" hidden="1">'5月'!$3:$5</definedName>
    <definedName name="Z_6B664FD5_B6A3_11D6_BAB9_00E0008ED6BB_.wvu.PrintTitles" localSheetId="10" hidden="1">'6月'!$3:$5</definedName>
    <definedName name="Z_6B664FD5_B6A3_11D6_BAB9_00E0008ED6BB_.wvu.PrintTitles" localSheetId="11" hidden="1">'7月'!$3:$5</definedName>
    <definedName name="Z_6B664FD5_B6A3_11D6_BAB9_00E0008ED6BB_.wvu.PrintTitles" localSheetId="12" hidden="1">'8月'!$3:$5</definedName>
    <definedName name="Z_6B664FD5_B6A3_11D6_BAB9_00E0008ED6BB_.wvu.PrintTitles" localSheetId="13" hidden="1">'9月'!$3:$5</definedName>
    <definedName name="Z_6B664FD5_B6A3_11D6_BAB9_00E0008ED6BB_.wvu.PrintTitles" localSheetId="16" hidden="1">印刷用!$1:$3</definedName>
    <definedName name="Z_6B664FD5_B6A3_11D6_BAB9_00E0008ED6BB_.wvu.PrintTitles" localSheetId="3" hidden="1">総合計!$7:$11</definedName>
    <definedName name="Z_ADD59BE0_B9CD_11D6_BAB9_00E0008ED6BB_.wvu.PrintArea" localSheetId="1" hidden="1">【入力方法①】!#REF!</definedName>
    <definedName name="Z_ADD59BE0_B9CD_11D6_BAB9_00E0008ED6BB_.wvu.PrintArea" localSheetId="2" hidden="1">【入力方法②】!#REF!</definedName>
    <definedName name="Z_ADD59BE0_B9CD_11D6_BAB9_00E0008ED6BB_.wvu.PrintArea" localSheetId="14" hidden="1">'10月'!#REF!</definedName>
    <definedName name="Z_ADD59BE0_B9CD_11D6_BAB9_00E0008ED6BB_.wvu.PrintArea" localSheetId="15" hidden="1">'11月'!#REF!</definedName>
    <definedName name="Z_ADD59BE0_B9CD_11D6_BAB9_00E0008ED6BB_.wvu.PrintArea" localSheetId="4" hidden="1">'12月'!#REF!</definedName>
    <definedName name="Z_ADD59BE0_B9CD_11D6_BAB9_00E0008ED6BB_.wvu.PrintArea" localSheetId="5" hidden="1">'1月'!#REF!</definedName>
    <definedName name="Z_ADD59BE0_B9CD_11D6_BAB9_00E0008ED6BB_.wvu.PrintArea" localSheetId="6" hidden="1">'2月'!#REF!</definedName>
    <definedName name="Z_ADD59BE0_B9CD_11D6_BAB9_00E0008ED6BB_.wvu.PrintArea" localSheetId="7" hidden="1">'3月'!#REF!</definedName>
    <definedName name="Z_ADD59BE0_B9CD_11D6_BAB9_00E0008ED6BB_.wvu.PrintArea" localSheetId="8" hidden="1">'4月'!#REF!</definedName>
    <definedName name="Z_ADD59BE0_B9CD_11D6_BAB9_00E0008ED6BB_.wvu.PrintArea" localSheetId="9" hidden="1">'5月'!#REF!</definedName>
    <definedName name="Z_ADD59BE0_B9CD_11D6_BAB9_00E0008ED6BB_.wvu.PrintArea" localSheetId="10" hidden="1">'6月'!#REF!</definedName>
    <definedName name="Z_ADD59BE0_B9CD_11D6_BAB9_00E0008ED6BB_.wvu.PrintArea" localSheetId="11" hidden="1">'7月'!#REF!</definedName>
    <definedName name="Z_ADD59BE0_B9CD_11D6_BAB9_00E0008ED6BB_.wvu.PrintArea" localSheetId="12" hidden="1">'8月'!#REF!</definedName>
    <definedName name="Z_ADD59BE0_B9CD_11D6_BAB9_00E0008ED6BB_.wvu.PrintArea" localSheetId="13" hidden="1">'9月'!#REF!</definedName>
    <definedName name="Z_ADD59BE0_B9CD_11D6_BAB9_00E0008ED6BB_.wvu.PrintArea" localSheetId="16" hidden="1">印刷用!#REF!</definedName>
    <definedName name="Z_ADD59BE0_B9CD_11D6_BAB9_00E0008ED6BB_.wvu.PrintArea" localSheetId="3" hidden="1">総合計!#REF!</definedName>
    <definedName name="Z_ADD59BE0_B9CD_11D6_BAB9_00E0008ED6BB_.wvu.PrintTitles" localSheetId="1" hidden="1">【入力方法①】!#REF!</definedName>
    <definedName name="Z_ADD59BE0_B9CD_11D6_BAB9_00E0008ED6BB_.wvu.PrintTitles" localSheetId="2" hidden="1">【入力方法②】!$5:$9</definedName>
    <definedName name="Z_ADD59BE0_B9CD_11D6_BAB9_00E0008ED6BB_.wvu.PrintTitles" localSheetId="14" hidden="1">'10月'!$3:$5</definedName>
    <definedName name="Z_ADD59BE0_B9CD_11D6_BAB9_00E0008ED6BB_.wvu.PrintTitles" localSheetId="15" hidden="1">'11月'!$3:$5</definedName>
    <definedName name="Z_ADD59BE0_B9CD_11D6_BAB9_00E0008ED6BB_.wvu.PrintTitles" localSheetId="4" hidden="1">'12月'!$3:$5</definedName>
    <definedName name="Z_ADD59BE0_B9CD_11D6_BAB9_00E0008ED6BB_.wvu.PrintTitles" localSheetId="5" hidden="1">'1月'!$3:$5</definedName>
    <definedName name="Z_ADD59BE0_B9CD_11D6_BAB9_00E0008ED6BB_.wvu.PrintTitles" localSheetId="6" hidden="1">'2月'!$3:$5</definedName>
    <definedName name="Z_ADD59BE0_B9CD_11D6_BAB9_00E0008ED6BB_.wvu.PrintTitles" localSheetId="7" hidden="1">'3月'!$3:$5</definedName>
    <definedName name="Z_ADD59BE0_B9CD_11D6_BAB9_00E0008ED6BB_.wvu.PrintTitles" localSheetId="8" hidden="1">'4月'!$3:$5</definedName>
    <definedName name="Z_ADD59BE0_B9CD_11D6_BAB9_00E0008ED6BB_.wvu.PrintTitles" localSheetId="9" hidden="1">'5月'!$3:$5</definedName>
    <definedName name="Z_ADD59BE0_B9CD_11D6_BAB9_00E0008ED6BB_.wvu.PrintTitles" localSheetId="10" hidden="1">'6月'!$3:$5</definedName>
    <definedName name="Z_ADD59BE0_B9CD_11D6_BAB9_00E0008ED6BB_.wvu.PrintTitles" localSheetId="11" hidden="1">'7月'!$3:$5</definedName>
    <definedName name="Z_ADD59BE0_B9CD_11D6_BAB9_00E0008ED6BB_.wvu.PrintTitles" localSheetId="12" hidden="1">'8月'!$3:$5</definedName>
    <definedName name="Z_ADD59BE0_B9CD_11D6_BAB9_00E0008ED6BB_.wvu.PrintTitles" localSheetId="13" hidden="1">'9月'!$3:$5</definedName>
    <definedName name="Z_ADD59BE0_B9CD_11D6_BAB9_00E0008ED6BB_.wvu.PrintTitles" localSheetId="16" hidden="1">印刷用!$1:$3</definedName>
    <definedName name="Z_ADD59BE0_B9CD_11D6_BAB9_00E0008ED6BB_.wvu.PrintTitles" localSheetId="3" hidden="1">総合計!$7:$11</definedName>
    <definedName name="Z_ADD59BE1_B9CD_11D6_BAB9_00E0008ED6BB_.wvu.PrintArea" localSheetId="1" hidden="1">【入力方法①】!#REF!</definedName>
    <definedName name="Z_ADD59BE1_B9CD_11D6_BAB9_00E0008ED6BB_.wvu.PrintArea" localSheetId="2" hidden="1">【入力方法②】!#REF!</definedName>
    <definedName name="Z_ADD59BE1_B9CD_11D6_BAB9_00E0008ED6BB_.wvu.PrintArea" localSheetId="14" hidden="1">'10月'!#REF!</definedName>
    <definedName name="Z_ADD59BE1_B9CD_11D6_BAB9_00E0008ED6BB_.wvu.PrintArea" localSheetId="15" hidden="1">'11月'!#REF!</definedName>
    <definedName name="Z_ADD59BE1_B9CD_11D6_BAB9_00E0008ED6BB_.wvu.PrintArea" localSheetId="4" hidden="1">'12月'!#REF!</definedName>
    <definedName name="Z_ADD59BE1_B9CD_11D6_BAB9_00E0008ED6BB_.wvu.PrintArea" localSheetId="5" hidden="1">'1月'!#REF!</definedName>
    <definedName name="Z_ADD59BE1_B9CD_11D6_BAB9_00E0008ED6BB_.wvu.PrintArea" localSheetId="6" hidden="1">'2月'!#REF!</definedName>
    <definedName name="Z_ADD59BE1_B9CD_11D6_BAB9_00E0008ED6BB_.wvu.PrintArea" localSheetId="7" hidden="1">'3月'!#REF!</definedName>
    <definedName name="Z_ADD59BE1_B9CD_11D6_BAB9_00E0008ED6BB_.wvu.PrintArea" localSheetId="8" hidden="1">'4月'!#REF!</definedName>
    <definedName name="Z_ADD59BE1_B9CD_11D6_BAB9_00E0008ED6BB_.wvu.PrintArea" localSheetId="9" hidden="1">'5月'!#REF!</definedName>
    <definedName name="Z_ADD59BE1_B9CD_11D6_BAB9_00E0008ED6BB_.wvu.PrintArea" localSheetId="10" hidden="1">'6月'!#REF!</definedName>
    <definedName name="Z_ADD59BE1_B9CD_11D6_BAB9_00E0008ED6BB_.wvu.PrintArea" localSheetId="11" hidden="1">'7月'!#REF!</definedName>
    <definedName name="Z_ADD59BE1_B9CD_11D6_BAB9_00E0008ED6BB_.wvu.PrintArea" localSheetId="12" hidden="1">'8月'!#REF!</definedName>
    <definedName name="Z_ADD59BE1_B9CD_11D6_BAB9_00E0008ED6BB_.wvu.PrintArea" localSheetId="13" hidden="1">'9月'!#REF!</definedName>
    <definedName name="Z_ADD59BE1_B9CD_11D6_BAB9_00E0008ED6BB_.wvu.PrintArea" localSheetId="16" hidden="1">印刷用!#REF!</definedName>
    <definedName name="Z_ADD59BE1_B9CD_11D6_BAB9_00E0008ED6BB_.wvu.PrintArea" localSheetId="3" hidden="1">総合計!#REF!</definedName>
    <definedName name="Z_ADD59BE1_B9CD_11D6_BAB9_00E0008ED6BB_.wvu.PrintTitles" localSheetId="1" hidden="1">【入力方法①】!#REF!</definedName>
    <definedName name="Z_ADD59BE1_B9CD_11D6_BAB9_00E0008ED6BB_.wvu.PrintTitles" localSheetId="2" hidden="1">【入力方法②】!$5:$9</definedName>
    <definedName name="Z_ADD59BE1_B9CD_11D6_BAB9_00E0008ED6BB_.wvu.PrintTitles" localSheetId="14" hidden="1">'10月'!$3:$5</definedName>
    <definedName name="Z_ADD59BE1_B9CD_11D6_BAB9_00E0008ED6BB_.wvu.PrintTitles" localSheetId="15" hidden="1">'11月'!$3:$5</definedName>
    <definedName name="Z_ADD59BE1_B9CD_11D6_BAB9_00E0008ED6BB_.wvu.PrintTitles" localSheetId="4" hidden="1">'12月'!$3:$5</definedName>
    <definedName name="Z_ADD59BE1_B9CD_11D6_BAB9_00E0008ED6BB_.wvu.PrintTitles" localSheetId="5" hidden="1">'1月'!$3:$5</definedName>
    <definedName name="Z_ADD59BE1_B9CD_11D6_BAB9_00E0008ED6BB_.wvu.PrintTitles" localSheetId="6" hidden="1">'2月'!$3:$5</definedName>
    <definedName name="Z_ADD59BE1_B9CD_11D6_BAB9_00E0008ED6BB_.wvu.PrintTitles" localSheetId="7" hidden="1">'3月'!$3:$5</definedName>
    <definedName name="Z_ADD59BE1_B9CD_11D6_BAB9_00E0008ED6BB_.wvu.PrintTitles" localSheetId="8" hidden="1">'4月'!$3:$5</definedName>
    <definedName name="Z_ADD59BE1_B9CD_11D6_BAB9_00E0008ED6BB_.wvu.PrintTitles" localSheetId="9" hidden="1">'5月'!$3:$5</definedName>
    <definedName name="Z_ADD59BE1_B9CD_11D6_BAB9_00E0008ED6BB_.wvu.PrintTitles" localSheetId="10" hidden="1">'6月'!$3:$5</definedName>
    <definedName name="Z_ADD59BE1_B9CD_11D6_BAB9_00E0008ED6BB_.wvu.PrintTitles" localSheetId="11" hidden="1">'7月'!$3:$5</definedName>
    <definedName name="Z_ADD59BE1_B9CD_11D6_BAB9_00E0008ED6BB_.wvu.PrintTitles" localSheetId="12" hidden="1">'8月'!$3:$5</definedName>
    <definedName name="Z_ADD59BE1_B9CD_11D6_BAB9_00E0008ED6BB_.wvu.PrintTitles" localSheetId="13" hidden="1">'9月'!$3:$5</definedName>
    <definedName name="Z_ADD59BE1_B9CD_11D6_BAB9_00E0008ED6BB_.wvu.PrintTitles" localSheetId="16" hidden="1">印刷用!$1:$3</definedName>
    <definedName name="Z_ADD59BE1_B9CD_11D6_BAB9_00E0008ED6BB_.wvu.PrintTitles" localSheetId="3" hidden="1">総合計!$7:$11</definedName>
    <definedName name="Z_ADD59BE2_B9CD_11D6_BAB9_00E0008ED6BB_.wvu.PrintArea" localSheetId="1" hidden="1">【入力方法①】!#REF!</definedName>
    <definedName name="Z_ADD59BE2_B9CD_11D6_BAB9_00E0008ED6BB_.wvu.PrintArea" localSheetId="2" hidden="1">【入力方法②】!#REF!</definedName>
    <definedName name="Z_ADD59BE2_B9CD_11D6_BAB9_00E0008ED6BB_.wvu.PrintArea" localSheetId="14" hidden="1">'10月'!#REF!</definedName>
    <definedName name="Z_ADD59BE2_B9CD_11D6_BAB9_00E0008ED6BB_.wvu.PrintArea" localSheetId="15" hidden="1">'11月'!#REF!</definedName>
    <definedName name="Z_ADD59BE2_B9CD_11D6_BAB9_00E0008ED6BB_.wvu.PrintArea" localSheetId="4" hidden="1">'12月'!#REF!</definedName>
    <definedName name="Z_ADD59BE2_B9CD_11D6_BAB9_00E0008ED6BB_.wvu.PrintArea" localSheetId="5" hidden="1">'1月'!#REF!</definedName>
    <definedName name="Z_ADD59BE2_B9CD_11D6_BAB9_00E0008ED6BB_.wvu.PrintArea" localSheetId="6" hidden="1">'2月'!#REF!</definedName>
    <definedName name="Z_ADD59BE2_B9CD_11D6_BAB9_00E0008ED6BB_.wvu.PrintArea" localSheetId="7" hidden="1">'3月'!#REF!</definedName>
    <definedName name="Z_ADD59BE2_B9CD_11D6_BAB9_00E0008ED6BB_.wvu.PrintArea" localSheetId="8" hidden="1">'4月'!#REF!</definedName>
    <definedName name="Z_ADD59BE2_B9CD_11D6_BAB9_00E0008ED6BB_.wvu.PrintArea" localSheetId="9" hidden="1">'5月'!#REF!</definedName>
    <definedName name="Z_ADD59BE2_B9CD_11D6_BAB9_00E0008ED6BB_.wvu.PrintArea" localSheetId="10" hidden="1">'6月'!#REF!</definedName>
    <definedName name="Z_ADD59BE2_B9CD_11D6_BAB9_00E0008ED6BB_.wvu.PrintArea" localSheetId="11" hidden="1">'7月'!#REF!</definedName>
    <definedName name="Z_ADD59BE2_B9CD_11D6_BAB9_00E0008ED6BB_.wvu.PrintArea" localSheetId="12" hidden="1">'8月'!#REF!</definedName>
    <definedName name="Z_ADD59BE2_B9CD_11D6_BAB9_00E0008ED6BB_.wvu.PrintArea" localSheetId="13" hidden="1">'9月'!#REF!</definedName>
    <definedName name="Z_ADD59BE2_B9CD_11D6_BAB9_00E0008ED6BB_.wvu.PrintArea" localSheetId="16" hidden="1">印刷用!#REF!</definedName>
    <definedName name="Z_ADD59BE2_B9CD_11D6_BAB9_00E0008ED6BB_.wvu.PrintArea" localSheetId="3" hidden="1">総合計!#REF!</definedName>
    <definedName name="Z_ADD59BE2_B9CD_11D6_BAB9_00E0008ED6BB_.wvu.PrintTitles" localSheetId="1" hidden="1">【入力方法①】!#REF!</definedName>
    <definedName name="Z_ADD59BE2_B9CD_11D6_BAB9_00E0008ED6BB_.wvu.PrintTitles" localSheetId="2" hidden="1">【入力方法②】!$5:$9</definedName>
    <definedName name="Z_ADD59BE2_B9CD_11D6_BAB9_00E0008ED6BB_.wvu.PrintTitles" localSheetId="14" hidden="1">'10月'!$3:$5</definedName>
    <definedName name="Z_ADD59BE2_B9CD_11D6_BAB9_00E0008ED6BB_.wvu.PrintTitles" localSheetId="15" hidden="1">'11月'!$3:$5</definedName>
    <definedName name="Z_ADD59BE2_B9CD_11D6_BAB9_00E0008ED6BB_.wvu.PrintTitles" localSheetId="4" hidden="1">'12月'!$3:$5</definedName>
    <definedName name="Z_ADD59BE2_B9CD_11D6_BAB9_00E0008ED6BB_.wvu.PrintTitles" localSheetId="5" hidden="1">'1月'!$3:$5</definedName>
    <definedName name="Z_ADD59BE2_B9CD_11D6_BAB9_00E0008ED6BB_.wvu.PrintTitles" localSheetId="6" hidden="1">'2月'!$3:$5</definedName>
    <definedName name="Z_ADD59BE2_B9CD_11D6_BAB9_00E0008ED6BB_.wvu.PrintTitles" localSheetId="7" hidden="1">'3月'!$3:$5</definedName>
    <definedName name="Z_ADD59BE2_B9CD_11D6_BAB9_00E0008ED6BB_.wvu.PrintTitles" localSheetId="8" hidden="1">'4月'!$3:$5</definedName>
    <definedName name="Z_ADD59BE2_B9CD_11D6_BAB9_00E0008ED6BB_.wvu.PrintTitles" localSheetId="9" hidden="1">'5月'!$3:$5</definedName>
    <definedName name="Z_ADD59BE2_B9CD_11D6_BAB9_00E0008ED6BB_.wvu.PrintTitles" localSheetId="10" hidden="1">'6月'!$3:$5</definedName>
    <definedName name="Z_ADD59BE2_B9CD_11D6_BAB9_00E0008ED6BB_.wvu.PrintTitles" localSheetId="11" hidden="1">'7月'!$3:$5</definedName>
    <definedName name="Z_ADD59BE2_B9CD_11D6_BAB9_00E0008ED6BB_.wvu.PrintTitles" localSheetId="12" hidden="1">'8月'!$3:$5</definedName>
    <definedName name="Z_ADD59BE2_B9CD_11D6_BAB9_00E0008ED6BB_.wvu.PrintTitles" localSheetId="13" hidden="1">'9月'!$3:$5</definedName>
    <definedName name="Z_ADD59BE2_B9CD_11D6_BAB9_00E0008ED6BB_.wvu.PrintTitles" localSheetId="16" hidden="1">印刷用!$1:$3</definedName>
    <definedName name="Z_ADD59BE2_B9CD_11D6_BAB9_00E0008ED6BB_.wvu.PrintTitles" localSheetId="3" hidden="1">総合計!$7:$11</definedName>
    <definedName name="Z_ADD59BE3_B9CD_11D6_BAB9_00E0008ED6BB_.wvu.PrintArea" localSheetId="1" hidden="1">【入力方法①】!#REF!</definedName>
    <definedName name="Z_ADD59BE3_B9CD_11D6_BAB9_00E0008ED6BB_.wvu.PrintArea" localSheetId="2" hidden="1">【入力方法②】!#REF!</definedName>
    <definedName name="Z_ADD59BE3_B9CD_11D6_BAB9_00E0008ED6BB_.wvu.PrintArea" localSheetId="14" hidden="1">'10月'!#REF!</definedName>
    <definedName name="Z_ADD59BE3_B9CD_11D6_BAB9_00E0008ED6BB_.wvu.PrintArea" localSheetId="15" hidden="1">'11月'!#REF!</definedName>
    <definedName name="Z_ADD59BE3_B9CD_11D6_BAB9_00E0008ED6BB_.wvu.PrintArea" localSheetId="4" hidden="1">'12月'!#REF!</definedName>
    <definedName name="Z_ADD59BE3_B9CD_11D6_BAB9_00E0008ED6BB_.wvu.PrintArea" localSheetId="5" hidden="1">'1月'!#REF!</definedName>
    <definedName name="Z_ADD59BE3_B9CD_11D6_BAB9_00E0008ED6BB_.wvu.PrintArea" localSheetId="6" hidden="1">'2月'!#REF!</definedName>
    <definedName name="Z_ADD59BE3_B9CD_11D6_BAB9_00E0008ED6BB_.wvu.PrintArea" localSheetId="7" hidden="1">'3月'!#REF!</definedName>
    <definedName name="Z_ADD59BE3_B9CD_11D6_BAB9_00E0008ED6BB_.wvu.PrintArea" localSheetId="8" hidden="1">'4月'!#REF!</definedName>
    <definedName name="Z_ADD59BE3_B9CD_11D6_BAB9_00E0008ED6BB_.wvu.PrintArea" localSheetId="9" hidden="1">'5月'!#REF!</definedName>
    <definedName name="Z_ADD59BE3_B9CD_11D6_BAB9_00E0008ED6BB_.wvu.PrintArea" localSheetId="10" hidden="1">'6月'!#REF!</definedName>
    <definedName name="Z_ADD59BE3_B9CD_11D6_BAB9_00E0008ED6BB_.wvu.PrintArea" localSheetId="11" hidden="1">'7月'!#REF!</definedName>
    <definedName name="Z_ADD59BE3_B9CD_11D6_BAB9_00E0008ED6BB_.wvu.PrintArea" localSheetId="12" hidden="1">'8月'!#REF!</definedName>
    <definedName name="Z_ADD59BE3_B9CD_11D6_BAB9_00E0008ED6BB_.wvu.PrintArea" localSheetId="13" hidden="1">'9月'!#REF!</definedName>
    <definedName name="Z_ADD59BE3_B9CD_11D6_BAB9_00E0008ED6BB_.wvu.PrintArea" localSheetId="16" hidden="1">印刷用!#REF!</definedName>
    <definedName name="Z_ADD59BE3_B9CD_11D6_BAB9_00E0008ED6BB_.wvu.PrintArea" localSheetId="3" hidden="1">総合計!#REF!</definedName>
    <definedName name="Z_ADD59BE3_B9CD_11D6_BAB9_00E0008ED6BB_.wvu.PrintTitles" localSheetId="1" hidden="1">【入力方法①】!#REF!</definedName>
    <definedName name="Z_ADD59BE3_B9CD_11D6_BAB9_00E0008ED6BB_.wvu.PrintTitles" localSheetId="2" hidden="1">【入力方法②】!$5:$9</definedName>
    <definedName name="Z_ADD59BE3_B9CD_11D6_BAB9_00E0008ED6BB_.wvu.PrintTitles" localSheetId="14" hidden="1">'10月'!$3:$5</definedName>
    <definedName name="Z_ADD59BE3_B9CD_11D6_BAB9_00E0008ED6BB_.wvu.PrintTitles" localSheetId="15" hidden="1">'11月'!$3:$5</definedName>
    <definedName name="Z_ADD59BE3_B9CD_11D6_BAB9_00E0008ED6BB_.wvu.PrintTitles" localSheetId="4" hidden="1">'12月'!$3:$5</definedName>
    <definedName name="Z_ADD59BE3_B9CD_11D6_BAB9_00E0008ED6BB_.wvu.PrintTitles" localSheetId="5" hidden="1">'1月'!$3:$5</definedName>
    <definedName name="Z_ADD59BE3_B9CD_11D6_BAB9_00E0008ED6BB_.wvu.PrintTitles" localSheetId="6" hidden="1">'2月'!$3:$5</definedName>
    <definedName name="Z_ADD59BE3_B9CD_11D6_BAB9_00E0008ED6BB_.wvu.PrintTitles" localSheetId="7" hidden="1">'3月'!$3:$5</definedName>
    <definedName name="Z_ADD59BE3_B9CD_11D6_BAB9_00E0008ED6BB_.wvu.PrintTitles" localSheetId="8" hidden="1">'4月'!$3:$5</definedName>
    <definedName name="Z_ADD59BE3_B9CD_11D6_BAB9_00E0008ED6BB_.wvu.PrintTitles" localSheetId="9" hidden="1">'5月'!$3:$5</definedName>
    <definedName name="Z_ADD59BE3_B9CD_11D6_BAB9_00E0008ED6BB_.wvu.PrintTitles" localSheetId="10" hidden="1">'6月'!$3:$5</definedName>
    <definedName name="Z_ADD59BE3_B9CD_11D6_BAB9_00E0008ED6BB_.wvu.PrintTitles" localSheetId="11" hidden="1">'7月'!$3:$5</definedName>
    <definedName name="Z_ADD59BE3_B9CD_11D6_BAB9_00E0008ED6BB_.wvu.PrintTitles" localSheetId="12" hidden="1">'8月'!$3:$5</definedName>
    <definedName name="Z_ADD59BE3_B9CD_11D6_BAB9_00E0008ED6BB_.wvu.PrintTitles" localSheetId="13" hidden="1">'9月'!$3:$5</definedName>
    <definedName name="Z_ADD59BE3_B9CD_11D6_BAB9_00E0008ED6BB_.wvu.PrintTitles" localSheetId="16" hidden="1">印刷用!$1:$3</definedName>
    <definedName name="Z_ADD59BE3_B9CD_11D6_BAB9_00E0008ED6BB_.wvu.PrintTitles" localSheetId="3" hidden="1">総合計!$7:$11</definedName>
    <definedName name="Z_ADD59BE4_B9CD_11D6_BAB9_00E0008ED6BB_.wvu.PrintArea" localSheetId="1" hidden="1">【入力方法①】!#REF!</definedName>
    <definedName name="Z_ADD59BE4_B9CD_11D6_BAB9_00E0008ED6BB_.wvu.PrintArea" localSheetId="2" hidden="1">【入力方法②】!#REF!</definedName>
    <definedName name="Z_ADD59BE4_B9CD_11D6_BAB9_00E0008ED6BB_.wvu.PrintArea" localSheetId="14" hidden="1">'10月'!#REF!</definedName>
    <definedName name="Z_ADD59BE4_B9CD_11D6_BAB9_00E0008ED6BB_.wvu.PrintArea" localSheetId="15" hidden="1">'11月'!#REF!</definedName>
    <definedName name="Z_ADD59BE4_B9CD_11D6_BAB9_00E0008ED6BB_.wvu.PrintArea" localSheetId="4" hidden="1">'12月'!#REF!</definedName>
    <definedName name="Z_ADD59BE4_B9CD_11D6_BAB9_00E0008ED6BB_.wvu.PrintArea" localSheetId="5" hidden="1">'1月'!#REF!</definedName>
    <definedName name="Z_ADD59BE4_B9CD_11D6_BAB9_00E0008ED6BB_.wvu.PrintArea" localSheetId="6" hidden="1">'2月'!#REF!</definedName>
    <definedName name="Z_ADD59BE4_B9CD_11D6_BAB9_00E0008ED6BB_.wvu.PrintArea" localSheetId="7" hidden="1">'3月'!#REF!</definedName>
    <definedName name="Z_ADD59BE4_B9CD_11D6_BAB9_00E0008ED6BB_.wvu.PrintArea" localSheetId="8" hidden="1">'4月'!#REF!</definedName>
    <definedName name="Z_ADD59BE4_B9CD_11D6_BAB9_00E0008ED6BB_.wvu.PrintArea" localSheetId="9" hidden="1">'5月'!#REF!</definedName>
    <definedName name="Z_ADD59BE4_B9CD_11D6_BAB9_00E0008ED6BB_.wvu.PrintArea" localSheetId="10" hidden="1">'6月'!#REF!</definedName>
    <definedName name="Z_ADD59BE4_B9CD_11D6_BAB9_00E0008ED6BB_.wvu.PrintArea" localSheetId="11" hidden="1">'7月'!#REF!</definedName>
    <definedName name="Z_ADD59BE4_B9CD_11D6_BAB9_00E0008ED6BB_.wvu.PrintArea" localSheetId="12" hidden="1">'8月'!#REF!</definedName>
    <definedName name="Z_ADD59BE4_B9CD_11D6_BAB9_00E0008ED6BB_.wvu.PrintArea" localSheetId="13" hidden="1">'9月'!#REF!</definedName>
    <definedName name="Z_ADD59BE4_B9CD_11D6_BAB9_00E0008ED6BB_.wvu.PrintArea" localSheetId="16" hidden="1">印刷用!#REF!</definedName>
    <definedName name="Z_ADD59BE4_B9CD_11D6_BAB9_00E0008ED6BB_.wvu.PrintArea" localSheetId="3" hidden="1">総合計!#REF!</definedName>
    <definedName name="Z_ADD59BE4_B9CD_11D6_BAB9_00E0008ED6BB_.wvu.PrintTitles" localSheetId="1" hidden="1">【入力方法①】!#REF!</definedName>
    <definedName name="Z_ADD59BE4_B9CD_11D6_BAB9_00E0008ED6BB_.wvu.PrintTitles" localSheetId="2" hidden="1">【入力方法②】!$5:$9</definedName>
    <definedName name="Z_ADD59BE4_B9CD_11D6_BAB9_00E0008ED6BB_.wvu.PrintTitles" localSheetId="14" hidden="1">'10月'!$3:$5</definedName>
    <definedName name="Z_ADD59BE4_B9CD_11D6_BAB9_00E0008ED6BB_.wvu.PrintTitles" localSheetId="15" hidden="1">'11月'!$3:$5</definedName>
    <definedName name="Z_ADD59BE4_B9CD_11D6_BAB9_00E0008ED6BB_.wvu.PrintTitles" localSheetId="4" hidden="1">'12月'!$3:$5</definedName>
    <definedName name="Z_ADD59BE4_B9CD_11D6_BAB9_00E0008ED6BB_.wvu.PrintTitles" localSheetId="5" hidden="1">'1月'!$3:$5</definedName>
    <definedName name="Z_ADD59BE4_B9CD_11D6_BAB9_00E0008ED6BB_.wvu.PrintTitles" localSheetId="6" hidden="1">'2月'!$3:$5</definedName>
    <definedName name="Z_ADD59BE4_B9CD_11D6_BAB9_00E0008ED6BB_.wvu.PrintTitles" localSheetId="7" hidden="1">'3月'!$3:$5</definedName>
    <definedName name="Z_ADD59BE4_B9CD_11D6_BAB9_00E0008ED6BB_.wvu.PrintTitles" localSheetId="8" hidden="1">'4月'!$3:$5</definedName>
    <definedName name="Z_ADD59BE4_B9CD_11D6_BAB9_00E0008ED6BB_.wvu.PrintTitles" localSheetId="9" hidden="1">'5月'!$3:$5</definedName>
    <definedName name="Z_ADD59BE4_B9CD_11D6_BAB9_00E0008ED6BB_.wvu.PrintTitles" localSheetId="10" hidden="1">'6月'!$3:$5</definedName>
    <definedName name="Z_ADD59BE4_B9CD_11D6_BAB9_00E0008ED6BB_.wvu.PrintTitles" localSheetId="11" hidden="1">'7月'!$3:$5</definedName>
    <definedName name="Z_ADD59BE4_B9CD_11D6_BAB9_00E0008ED6BB_.wvu.PrintTitles" localSheetId="12" hidden="1">'8月'!$3:$5</definedName>
    <definedName name="Z_ADD59BE4_B9CD_11D6_BAB9_00E0008ED6BB_.wvu.PrintTitles" localSheetId="13" hidden="1">'9月'!$3:$5</definedName>
    <definedName name="Z_ADD59BE4_B9CD_11D6_BAB9_00E0008ED6BB_.wvu.PrintTitles" localSheetId="16" hidden="1">印刷用!$1:$3</definedName>
    <definedName name="Z_ADD59BE4_B9CD_11D6_BAB9_00E0008ED6BB_.wvu.PrintTitles" localSheetId="3" hidden="1">総合計!$7:$11</definedName>
    <definedName name="Z_ADD59BE5_B9CD_11D6_BAB9_00E0008ED6BB_.wvu.PrintArea" localSheetId="1" hidden="1">【入力方法①】!#REF!</definedName>
    <definedName name="Z_ADD59BE5_B9CD_11D6_BAB9_00E0008ED6BB_.wvu.PrintArea" localSheetId="2" hidden="1">【入力方法②】!#REF!</definedName>
    <definedName name="Z_ADD59BE5_B9CD_11D6_BAB9_00E0008ED6BB_.wvu.PrintArea" localSheetId="14" hidden="1">'10月'!#REF!</definedName>
    <definedName name="Z_ADD59BE5_B9CD_11D6_BAB9_00E0008ED6BB_.wvu.PrintArea" localSheetId="15" hidden="1">'11月'!#REF!</definedName>
    <definedName name="Z_ADD59BE5_B9CD_11D6_BAB9_00E0008ED6BB_.wvu.PrintArea" localSheetId="4" hidden="1">'12月'!#REF!</definedName>
    <definedName name="Z_ADD59BE5_B9CD_11D6_BAB9_00E0008ED6BB_.wvu.PrintArea" localSheetId="5" hidden="1">'1月'!#REF!</definedName>
    <definedName name="Z_ADD59BE5_B9CD_11D6_BAB9_00E0008ED6BB_.wvu.PrintArea" localSheetId="6" hidden="1">'2月'!#REF!</definedName>
    <definedName name="Z_ADD59BE5_B9CD_11D6_BAB9_00E0008ED6BB_.wvu.PrintArea" localSheetId="7" hidden="1">'3月'!#REF!</definedName>
    <definedName name="Z_ADD59BE5_B9CD_11D6_BAB9_00E0008ED6BB_.wvu.PrintArea" localSheetId="8" hidden="1">'4月'!#REF!</definedName>
    <definedName name="Z_ADD59BE5_B9CD_11D6_BAB9_00E0008ED6BB_.wvu.PrintArea" localSheetId="9" hidden="1">'5月'!#REF!</definedName>
    <definedName name="Z_ADD59BE5_B9CD_11D6_BAB9_00E0008ED6BB_.wvu.PrintArea" localSheetId="10" hidden="1">'6月'!#REF!</definedName>
    <definedName name="Z_ADD59BE5_B9CD_11D6_BAB9_00E0008ED6BB_.wvu.PrintArea" localSheetId="11" hidden="1">'7月'!#REF!</definedName>
    <definedName name="Z_ADD59BE5_B9CD_11D6_BAB9_00E0008ED6BB_.wvu.PrintArea" localSheetId="12" hidden="1">'8月'!#REF!</definedName>
    <definedName name="Z_ADD59BE5_B9CD_11D6_BAB9_00E0008ED6BB_.wvu.PrintArea" localSheetId="13" hidden="1">'9月'!#REF!</definedName>
    <definedName name="Z_ADD59BE5_B9CD_11D6_BAB9_00E0008ED6BB_.wvu.PrintArea" localSheetId="16" hidden="1">印刷用!#REF!</definedName>
    <definedName name="Z_ADD59BE5_B9CD_11D6_BAB9_00E0008ED6BB_.wvu.PrintArea" localSheetId="3" hidden="1">総合計!#REF!</definedName>
    <definedName name="Z_ADD59BE5_B9CD_11D6_BAB9_00E0008ED6BB_.wvu.PrintTitles" localSheetId="1" hidden="1">【入力方法①】!#REF!</definedName>
    <definedName name="Z_ADD59BE5_B9CD_11D6_BAB9_00E0008ED6BB_.wvu.PrintTitles" localSheetId="2" hidden="1">【入力方法②】!$5:$9</definedName>
    <definedName name="Z_ADD59BE5_B9CD_11D6_BAB9_00E0008ED6BB_.wvu.PrintTitles" localSheetId="14" hidden="1">'10月'!$3:$5</definedName>
    <definedName name="Z_ADD59BE5_B9CD_11D6_BAB9_00E0008ED6BB_.wvu.PrintTitles" localSheetId="15" hidden="1">'11月'!$3:$5</definedName>
    <definedName name="Z_ADD59BE5_B9CD_11D6_BAB9_00E0008ED6BB_.wvu.PrintTitles" localSheetId="4" hidden="1">'12月'!$3:$5</definedName>
    <definedName name="Z_ADD59BE5_B9CD_11D6_BAB9_00E0008ED6BB_.wvu.PrintTitles" localSheetId="5" hidden="1">'1月'!$3:$5</definedName>
    <definedName name="Z_ADD59BE5_B9CD_11D6_BAB9_00E0008ED6BB_.wvu.PrintTitles" localSheetId="6" hidden="1">'2月'!$3:$5</definedName>
    <definedName name="Z_ADD59BE5_B9CD_11D6_BAB9_00E0008ED6BB_.wvu.PrintTitles" localSheetId="7" hidden="1">'3月'!$3:$5</definedName>
    <definedName name="Z_ADD59BE5_B9CD_11D6_BAB9_00E0008ED6BB_.wvu.PrintTitles" localSheetId="8" hidden="1">'4月'!$3:$5</definedName>
    <definedName name="Z_ADD59BE5_B9CD_11D6_BAB9_00E0008ED6BB_.wvu.PrintTitles" localSheetId="9" hidden="1">'5月'!$3:$5</definedName>
    <definedName name="Z_ADD59BE5_B9CD_11D6_BAB9_00E0008ED6BB_.wvu.PrintTitles" localSheetId="10" hidden="1">'6月'!$3:$5</definedName>
    <definedName name="Z_ADD59BE5_B9CD_11D6_BAB9_00E0008ED6BB_.wvu.PrintTitles" localSheetId="11" hidden="1">'7月'!$3:$5</definedName>
    <definedName name="Z_ADD59BE5_B9CD_11D6_BAB9_00E0008ED6BB_.wvu.PrintTitles" localSheetId="12" hidden="1">'8月'!$3:$5</definedName>
    <definedName name="Z_ADD59BE5_B9CD_11D6_BAB9_00E0008ED6BB_.wvu.PrintTitles" localSheetId="13" hidden="1">'9月'!$3:$5</definedName>
    <definedName name="Z_ADD59BE5_B9CD_11D6_BAB9_00E0008ED6BB_.wvu.PrintTitles" localSheetId="16" hidden="1">印刷用!$1:$3</definedName>
    <definedName name="Z_ADD59BE5_B9CD_11D6_BAB9_00E0008ED6BB_.wvu.PrintTitles" localSheetId="3" hidden="1">総合計!$7:$11</definedName>
    <definedName name="Z_ADD59BE6_B9CD_11D6_BAB9_00E0008ED6BB_.wvu.PrintArea" localSheetId="1" hidden="1">【入力方法①】!#REF!</definedName>
    <definedName name="Z_ADD59BE6_B9CD_11D6_BAB9_00E0008ED6BB_.wvu.PrintArea" localSheetId="2" hidden="1">【入力方法②】!#REF!</definedName>
    <definedName name="Z_ADD59BE6_B9CD_11D6_BAB9_00E0008ED6BB_.wvu.PrintArea" localSheetId="14" hidden="1">'10月'!#REF!</definedName>
    <definedName name="Z_ADD59BE6_B9CD_11D6_BAB9_00E0008ED6BB_.wvu.PrintArea" localSheetId="15" hidden="1">'11月'!#REF!</definedName>
    <definedName name="Z_ADD59BE6_B9CD_11D6_BAB9_00E0008ED6BB_.wvu.PrintArea" localSheetId="4" hidden="1">'12月'!#REF!</definedName>
    <definedName name="Z_ADD59BE6_B9CD_11D6_BAB9_00E0008ED6BB_.wvu.PrintArea" localSheetId="5" hidden="1">'1月'!#REF!</definedName>
    <definedName name="Z_ADD59BE6_B9CD_11D6_BAB9_00E0008ED6BB_.wvu.PrintArea" localSheetId="6" hidden="1">'2月'!#REF!</definedName>
    <definedName name="Z_ADD59BE6_B9CD_11D6_BAB9_00E0008ED6BB_.wvu.PrintArea" localSheetId="7" hidden="1">'3月'!#REF!</definedName>
    <definedName name="Z_ADD59BE6_B9CD_11D6_BAB9_00E0008ED6BB_.wvu.PrintArea" localSheetId="8" hidden="1">'4月'!#REF!</definedName>
    <definedName name="Z_ADD59BE6_B9CD_11D6_BAB9_00E0008ED6BB_.wvu.PrintArea" localSheetId="9" hidden="1">'5月'!#REF!</definedName>
    <definedName name="Z_ADD59BE6_B9CD_11D6_BAB9_00E0008ED6BB_.wvu.PrintArea" localSheetId="10" hidden="1">'6月'!#REF!</definedName>
    <definedName name="Z_ADD59BE6_B9CD_11D6_BAB9_00E0008ED6BB_.wvu.PrintArea" localSheetId="11" hidden="1">'7月'!#REF!</definedName>
    <definedName name="Z_ADD59BE6_B9CD_11D6_BAB9_00E0008ED6BB_.wvu.PrintArea" localSheetId="12" hidden="1">'8月'!#REF!</definedName>
    <definedName name="Z_ADD59BE6_B9CD_11D6_BAB9_00E0008ED6BB_.wvu.PrintArea" localSheetId="13" hidden="1">'9月'!#REF!</definedName>
    <definedName name="Z_ADD59BE6_B9CD_11D6_BAB9_00E0008ED6BB_.wvu.PrintArea" localSheetId="16" hidden="1">印刷用!#REF!</definedName>
    <definedName name="Z_ADD59BE6_B9CD_11D6_BAB9_00E0008ED6BB_.wvu.PrintArea" localSheetId="3" hidden="1">総合計!#REF!</definedName>
    <definedName name="Z_ADD59BE6_B9CD_11D6_BAB9_00E0008ED6BB_.wvu.PrintTitles" localSheetId="1" hidden="1">【入力方法①】!#REF!</definedName>
    <definedName name="Z_ADD59BE6_B9CD_11D6_BAB9_00E0008ED6BB_.wvu.PrintTitles" localSheetId="2" hidden="1">【入力方法②】!$5:$9</definedName>
    <definedName name="Z_ADD59BE6_B9CD_11D6_BAB9_00E0008ED6BB_.wvu.PrintTitles" localSheetId="14" hidden="1">'10月'!$3:$5</definedName>
    <definedName name="Z_ADD59BE6_B9CD_11D6_BAB9_00E0008ED6BB_.wvu.PrintTitles" localSheetId="15" hidden="1">'11月'!$3:$5</definedName>
    <definedName name="Z_ADD59BE6_B9CD_11D6_BAB9_00E0008ED6BB_.wvu.PrintTitles" localSheetId="4" hidden="1">'12月'!$3:$5</definedName>
    <definedName name="Z_ADD59BE6_B9CD_11D6_BAB9_00E0008ED6BB_.wvu.PrintTitles" localSheetId="5" hidden="1">'1月'!$3:$5</definedName>
    <definedName name="Z_ADD59BE6_B9CD_11D6_BAB9_00E0008ED6BB_.wvu.PrintTitles" localSheetId="6" hidden="1">'2月'!$3:$5</definedName>
    <definedName name="Z_ADD59BE6_B9CD_11D6_BAB9_00E0008ED6BB_.wvu.PrintTitles" localSheetId="7" hidden="1">'3月'!$3:$5</definedName>
    <definedName name="Z_ADD59BE6_B9CD_11D6_BAB9_00E0008ED6BB_.wvu.PrintTitles" localSheetId="8" hidden="1">'4月'!$3:$5</definedName>
    <definedName name="Z_ADD59BE6_B9CD_11D6_BAB9_00E0008ED6BB_.wvu.PrintTitles" localSheetId="9" hidden="1">'5月'!$3:$5</definedName>
    <definedName name="Z_ADD59BE6_B9CD_11D6_BAB9_00E0008ED6BB_.wvu.PrintTitles" localSheetId="10" hidden="1">'6月'!$3:$5</definedName>
    <definedName name="Z_ADD59BE6_B9CD_11D6_BAB9_00E0008ED6BB_.wvu.PrintTitles" localSheetId="11" hidden="1">'7月'!$3:$5</definedName>
    <definedName name="Z_ADD59BE6_B9CD_11D6_BAB9_00E0008ED6BB_.wvu.PrintTitles" localSheetId="12" hidden="1">'8月'!$3:$5</definedName>
    <definedName name="Z_ADD59BE6_B9CD_11D6_BAB9_00E0008ED6BB_.wvu.PrintTitles" localSheetId="13" hidden="1">'9月'!$3:$5</definedName>
    <definedName name="Z_ADD59BE6_B9CD_11D6_BAB9_00E0008ED6BB_.wvu.PrintTitles" localSheetId="16" hidden="1">印刷用!$1:$3</definedName>
    <definedName name="Z_ADD59BE6_B9CD_11D6_BAB9_00E0008ED6BB_.wvu.PrintTitles" localSheetId="3" hidden="1">総合計!$7:$11</definedName>
    <definedName name="Z_ADD59BE7_B9CD_11D6_BAB9_00E0008ED6BB_.wvu.PrintArea" localSheetId="1" hidden="1">【入力方法①】!#REF!</definedName>
    <definedName name="Z_ADD59BE7_B9CD_11D6_BAB9_00E0008ED6BB_.wvu.PrintArea" localSheetId="2" hidden="1">【入力方法②】!#REF!</definedName>
    <definedName name="Z_ADD59BE7_B9CD_11D6_BAB9_00E0008ED6BB_.wvu.PrintArea" localSheetId="14" hidden="1">'10月'!#REF!</definedName>
    <definedName name="Z_ADD59BE7_B9CD_11D6_BAB9_00E0008ED6BB_.wvu.PrintArea" localSheetId="15" hidden="1">'11月'!#REF!</definedName>
    <definedName name="Z_ADD59BE7_B9CD_11D6_BAB9_00E0008ED6BB_.wvu.PrintArea" localSheetId="4" hidden="1">'12月'!#REF!</definedName>
    <definedName name="Z_ADD59BE7_B9CD_11D6_BAB9_00E0008ED6BB_.wvu.PrintArea" localSheetId="5" hidden="1">'1月'!#REF!</definedName>
    <definedName name="Z_ADD59BE7_B9CD_11D6_BAB9_00E0008ED6BB_.wvu.PrintArea" localSheetId="6" hidden="1">'2月'!#REF!</definedName>
    <definedName name="Z_ADD59BE7_B9CD_11D6_BAB9_00E0008ED6BB_.wvu.PrintArea" localSheetId="7" hidden="1">'3月'!#REF!</definedName>
    <definedName name="Z_ADD59BE7_B9CD_11D6_BAB9_00E0008ED6BB_.wvu.PrintArea" localSheetId="8" hidden="1">'4月'!#REF!</definedName>
    <definedName name="Z_ADD59BE7_B9CD_11D6_BAB9_00E0008ED6BB_.wvu.PrintArea" localSheetId="9" hidden="1">'5月'!#REF!</definedName>
    <definedName name="Z_ADD59BE7_B9CD_11D6_BAB9_00E0008ED6BB_.wvu.PrintArea" localSheetId="10" hidden="1">'6月'!#REF!</definedName>
    <definedName name="Z_ADD59BE7_B9CD_11D6_BAB9_00E0008ED6BB_.wvu.PrintArea" localSheetId="11" hidden="1">'7月'!#REF!</definedName>
    <definedName name="Z_ADD59BE7_B9CD_11D6_BAB9_00E0008ED6BB_.wvu.PrintArea" localSheetId="12" hidden="1">'8月'!#REF!</definedName>
    <definedName name="Z_ADD59BE7_B9CD_11D6_BAB9_00E0008ED6BB_.wvu.PrintArea" localSheetId="13" hidden="1">'9月'!#REF!</definedName>
    <definedName name="Z_ADD59BE7_B9CD_11D6_BAB9_00E0008ED6BB_.wvu.PrintArea" localSheetId="16" hidden="1">印刷用!#REF!</definedName>
    <definedName name="Z_ADD59BE7_B9CD_11D6_BAB9_00E0008ED6BB_.wvu.PrintArea" localSheetId="3" hidden="1">総合計!#REF!</definedName>
    <definedName name="Z_ADD59BE7_B9CD_11D6_BAB9_00E0008ED6BB_.wvu.PrintTitles" localSheetId="1" hidden="1">【入力方法①】!#REF!</definedName>
    <definedName name="Z_ADD59BE7_B9CD_11D6_BAB9_00E0008ED6BB_.wvu.PrintTitles" localSheetId="2" hidden="1">【入力方法②】!$5:$9</definedName>
    <definedName name="Z_ADD59BE7_B9CD_11D6_BAB9_00E0008ED6BB_.wvu.PrintTitles" localSheetId="14" hidden="1">'10月'!$3:$5</definedName>
    <definedName name="Z_ADD59BE7_B9CD_11D6_BAB9_00E0008ED6BB_.wvu.PrintTitles" localSheetId="15" hidden="1">'11月'!$3:$5</definedName>
    <definedName name="Z_ADD59BE7_B9CD_11D6_BAB9_00E0008ED6BB_.wvu.PrintTitles" localSheetId="4" hidden="1">'12月'!$3:$5</definedName>
    <definedName name="Z_ADD59BE7_B9CD_11D6_BAB9_00E0008ED6BB_.wvu.PrintTitles" localSheetId="5" hidden="1">'1月'!$3:$5</definedName>
    <definedName name="Z_ADD59BE7_B9CD_11D6_BAB9_00E0008ED6BB_.wvu.PrintTitles" localSheetId="6" hidden="1">'2月'!$3:$5</definedName>
    <definedName name="Z_ADD59BE7_B9CD_11D6_BAB9_00E0008ED6BB_.wvu.PrintTitles" localSheetId="7" hidden="1">'3月'!$3:$5</definedName>
    <definedName name="Z_ADD59BE7_B9CD_11D6_BAB9_00E0008ED6BB_.wvu.PrintTitles" localSheetId="8" hidden="1">'4月'!$3:$5</definedName>
    <definedName name="Z_ADD59BE7_B9CD_11D6_BAB9_00E0008ED6BB_.wvu.PrintTitles" localSheetId="9" hidden="1">'5月'!$3:$5</definedName>
    <definedName name="Z_ADD59BE7_B9CD_11D6_BAB9_00E0008ED6BB_.wvu.PrintTitles" localSheetId="10" hidden="1">'6月'!$3:$5</definedName>
    <definedName name="Z_ADD59BE7_B9CD_11D6_BAB9_00E0008ED6BB_.wvu.PrintTitles" localSheetId="11" hidden="1">'7月'!$3:$5</definedName>
    <definedName name="Z_ADD59BE7_B9CD_11D6_BAB9_00E0008ED6BB_.wvu.PrintTitles" localSheetId="12" hidden="1">'8月'!$3:$5</definedName>
    <definedName name="Z_ADD59BE7_B9CD_11D6_BAB9_00E0008ED6BB_.wvu.PrintTitles" localSheetId="13" hidden="1">'9月'!$3:$5</definedName>
    <definedName name="Z_ADD59BE7_B9CD_11D6_BAB9_00E0008ED6BB_.wvu.PrintTitles" localSheetId="16" hidden="1">印刷用!$1:$3</definedName>
    <definedName name="Z_ADD59BE7_B9CD_11D6_BAB9_00E0008ED6BB_.wvu.PrintTitles" localSheetId="3" hidden="1">総合計!$7:$11</definedName>
    <definedName name="Z_ADD59BE8_B9CD_11D6_BAB9_00E0008ED6BB_.wvu.PrintArea" localSheetId="1" hidden="1">【入力方法①】!#REF!</definedName>
    <definedName name="Z_ADD59BE8_B9CD_11D6_BAB9_00E0008ED6BB_.wvu.PrintArea" localSheetId="2" hidden="1">【入力方法②】!#REF!</definedName>
    <definedName name="Z_ADD59BE8_B9CD_11D6_BAB9_00E0008ED6BB_.wvu.PrintArea" localSheetId="14" hidden="1">'10月'!#REF!</definedName>
    <definedName name="Z_ADD59BE8_B9CD_11D6_BAB9_00E0008ED6BB_.wvu.PrintArea" localSheetId="15" hidden="1">'11月'!#REF!</definedName>
    <definedName name="Z_ADD59BE8_B9CD_11D6_BAB9_00E0008ED6BB_.wvu.PrintArea" localSheetId="4" hidden="1">'12月'!#REF!</definedName>
    <definedName name="Z_ADD59BE8_B9CD_11D6_BAB9_00E0008ED6BB_.wvu.PrintArea" localSheetId="5" hidden="1">'1月'!#REF!</definedName>
    <definedName name="Z_ADD59BE8_B9CD_11D6_BAB9_00E0008ED6BB_.wvu.PrintArea" localSheetId="6" hidden="1">'2月'!#REF!</definedName>
    <definedName name="Z_ADD59BE8_B9CD_11D6_BAB9_00E0008ED6BB_.wvu.PrintArea" localSheetId="7" hidden="1">'3月'!#REF!</definedName>
    <definedName name="Z_ADD59BE8_B9CD_11D6_BAB9_00E0008ED6BB_.wvu.PrintArea" localSheetId="8" hidden="1">'4月'!#REF!</definedName>
    <definedName name="Z_ADD59BE8_B9CD_11D6_BAB9_00E0008ED6BB_.wvu.PrintArea" localSheetId="9" hidden="1">'5月'!#REF!</definedName>
    <definedName name="Z_ADD59BE8_B9CD_11D6_BAB9_00E0008ED6BB_.wvu.PrintArea" localSheetId="10" hidden="1">'6月'!#REF!</definedName>
    <definedName name="Z_ADD59BE8_B9CD_11D6_BAB9_00E0008ED6BB_.wvu.PrintArea" localSheetId="11" hidden="1">'7月'!#REF!</definedName>
    <definedName name="Z_ADD59BE8_B9CD_11D6_BAB9_00E0008ED6BB_.wvu.PrintArea" localSheetId="12" hidden="1">'8月'!#REF!</definedName>
    <definedName name="Z_ADD59BE8_B9CD_11D6_BAB9_00E0008ED6BB_.wvu.PrintArea" localSheetId="13" hidden="1">'9月'!#REF!</definedName>
    <definedName name="Z_ADD59BE8_B9CD_11D6_BAB9_00E0008ED6BB_.wvu.PrintArea" localSheetId="16" hidden="1">印刷用!#REF!</definedName>
    <definedName name="Z_ADD59BE8_B9CD_11D6_BAB9_00E0008ED6BB_.wvu.PrintArea" localSheetId="3" hidden="1">総合計!#REF!</definedName>
    <definedName name="Z_ADD59BE8_B9CD_11D6_BAB9_00E0008ED6BB_.wvu.PrintTitles" localSheetId="1" hidden="1">【入力方法①】!#REF!</definedName>
    <definedName name="Z_ADD59BE8_B9CD_11D6_BAB9_00E0008ED6BB_.wvu.PrintTitles" localSheetId="2" hidden="1">【入力方法②】!$5:$9</definedName>
    <definedName name="Z_ADD59BE8_B9CD_11D6_BAB9_00E0008ED6BB_.wvu.PrintTitles" localSheetId="14" hidden="1">'10月'!$3:$5</definedName>
    <definedName name="Z_ADD59BE8_B9CD_11D6_BAB9_00E0008ED6BB_.wvu.PrintTitles" localSheetId="15" hidden="1">'11月'!$3:$5</definedName>
    <definedName name="Z_ADD59BE8_B9CD_11D6_BAB9_00E0008ED6BB_.wvu.PrintTitles" localSheetId="4" hidden="1">'12月'!$3:$5</definedName>
    <definedName name="Z_ADD59BE8_B9CD_11D6_BAB9_00E0008ED6BB_.wvu.PrintTitles" localSheetId="5" hidden="1">'1月'!$3:$5</definedName>
    <definedName name="Z_ADD59BE8_B9CD_11D6_BAB9_00E0008ED6BB_.wvu.PrintTitles" localSheetId="6" hidden="1">'2月'!$3:$5</definedName>
    <definedName name="Z_ADD59BE8_B9CD_11D6_BAB9_00E0008ED6BB_.wvu.PrintTitles" localSheetId="7" hidden="1">'3月'!$3:$5</definedName>
    <definedName name="Z_ADD59BE8_B9CD_11D6_BAB9_00E0008ED6BB_.wvu.PrintTitles" localSheetId="8" hidden="1">'4月'!$3:$5</definedName>
    <definedName name="Z_ADD59BE8_B9CD_11D6_BAB9_00E0008ED6BB_.wvu.PrintTitles" localSheetId="9" hidden="1">'5月'!$3:$5</definedName>
    <definedName name="Z_ADD59BE8_B9CD_11D6_BAB9_00E0008ED6BB_.wvu.PrintTitles" localSheetId="10" hidden="1">'6月'!$3:$5</definedName>
    <definedName name="Z_ADD59BE8_B9CD_11D6_BAB9_00E0008ED6BB_.wvu.PrintTitles" localSheetId="11" hidden="1">'7月'!$3:$5</definedName>
    <definedName name="Z_ADD59BE8_B9CD_11D6_BAB9_00E0008ED6BB_.wvu.PrintTitles" localSheetId="12" hidden="1">'8月'!$3:$5</definedName>
    <definedName name="Z_ADD59BE8_B9CD_11D6_BAB9_00E0008ED6BB_.wvu.PrintTitles" localSheetId="13" hidden="1">'9月'!$3:$5</definedName>
    <definedName name="Z_ADD59BE8_B9CD_11D6_BAB9_00E0008ED6BB_.wvu.PrintTitles" localSheetId="16" hidden="1">印刷用!$1:$3</definedName>
    <definedName name="Z_ADD59BE8_B9CD_11D6_BAB9_00E0008ED6BB_.wvu.PrintTitles" localSheetId="3" hidden="1">総合計!$7:$11</definedName>
    <definedName name="Z_ADD59BE9_B9CD_11D6_BAB9_00E0008ED6BB_.wvu.PrintArea" localSheetId="1" hidden="1">【入力方法①】!#REF!</definedName>
    <definedName name="Z_ADD59BE9_B9CD_11D6_BAB9_00E0008ED6BB_.wvu.PrintArea" localSheetId="2" hidden="1">【入力方法②】!#REF!</definedName>
    <definedName name="Z_ADD59BE9_B9CD_11D6_BAB9_00E0008ED6BB_.wvu.PrintArea" localSheetId="14" hidden="1">'10月'!#REF!</definedName>
    <definedName name="Z_ADD59BE9_B9CD_11D6_BAB9_00E0008ED6BB_.wvu.PrintArea" localSheetId="15" hidden="1">'11月'!#REF!</definedName>
    <definedName name="Z_ADD59BE9_B9CD_11D6_BAB9_00E0008ED6BB_.wvu.PrintArea" localSheetId="4" hidden="1">'12月'!#REF!</definedName>
    <definedName name="Z_ADD59BE9_B9CD_11D6_BAB9_00E0008ED6BB_.wvu.PrintArea" localSheetId="5" hidden="1">'1月'!#REF!</definedName>
    <definedName name="Z_ADD59BE9_B9CD_11D6_BAB9_00E0008ED6BB_.wvu.PrintArea" localSheetId="6" hidden="1">'2月'!#REF!</definedName>
    <definedName name="Z_ADD59BE9_B9CD_11D6_BAB9_00E0008ED6BB_.wvu.PrintArea" localSheetId="7" hidden="1">'3月'!#REF!</definedName>
    <definedName name="Z_ADD59BE9_B9CD_11D6_BAB9_00E0008ED6BB_.wvu.PrintArea" localSheetId="8" hidden="1">'4月'!#REF!</definedName>
    <definedName name="Z_ADD59BE9_B9CD_11D6_BAB9_00E0008ED6BB_.wvu.PrintArea" localSheetId="9" hidden="1">'5月'!#REF!</definedName>
    <definedName name="Z_ADD59BE9_B9CD_11D6_BAB9_00E0008ED6BB_.wvu.PrintArea" localSheetId="10" hidden="1">'6月'!#REF!</definedName>
    <definedName name="Z_ADD59BE9_B9CD_11D6_BAB9_00E0008ED6BB_.wvu.PrintArea" localSheetId="11" hidden="1">'7月'!#REF!</definedName>
    <definedName name="Z_ADD59BE9_B9CD_11D6_BAB9_00E0008ED6BB_.wvu.PrintArea" localSheetId="12" hidden="1">'8月'!#REF!</definedName>
    <definedName name="Z_ADD59BE9_B9CD_11D6_BAB9_00E0008ED6BB_.wvu.PrintArea" localSheetId="13" hidden="1">'9月'!#REF!</definedName>
    <definedName name="Z_ADD59BE9_B9CD_11D6_BAB9_00E0008ED6BB_.wvu.PrintArea" localSheetId="16" hidden="1">印刷用!#REF!</definedName>
    <definedName name="Z_ADD59BE9_B9CD_11D6_BAB9_00E0008ED6BB_.wvu.PrintArea" localSheetId="3" hidden="1">総合計!#REF!</definedName>
    <definedName name="Z_ADD59BE9_B9CD_11D6_BAB9_00E0008ED6BB_.wvu.PrintTitles" localSheetId="1" hidden="1">【入力方法①】!#REF!</definedName>
    <definedName name="Z_ADD59BE9_B9CD_11D6_BAB9_00E0008ED6BB_.wvu.PrintTitles" localSheetId="2" hidden="1">【入力方法②】!$5:$9</definedName>
    <definedName name="Z_ADD59BE9_B9CD_11D6_BAB9_00E0008ED6BB_.wvu.PrintTitles" localSheetId="14" hidden="1">'10月'!$3:$5</definedName>
    <definedName name="Z_ADD59BE9_B9CD_11D6_BAB9_00E0008ED6BB_.wvu.PrintTitles" localSheetId="15" hidden="1">'11月'!$3:$5</definedName>
    <definedName name="Z_ADD59BE9_B9CD_11D6_BAB9_00E0008ED6BB_.wvu.PrintTitles" localSheetId="4" hidden="1">'12月'!$3:$5</definedName>
    <definedName name="Z_ADD59BE9_B9CD_11D6_BAB9_00E0008ED6BB_.wvu.PrintTitles" localSheetId="5" hidden="1">'1月'!$3:$5</definedName>
    <definedName name="Z_ADD59BE9_B9CD_11D6_BAB9_00E0008ED6BB_.wvu.PrintTitles" localSheetId="6" hidden="1">'2月'!$3:$5</definedName>
    <definedName name="Z_ADD59BE9_B9CD_11D6_BAB9_00E0008ED6BB_.wvu.PrintTitles" localSheetId="7" hidden="1">'3月'!$3:$5</definedName>
    <definedName name="Z_ADD59BE9_B9CD_11D6_BAB9_00E0008ED6BB_.wvu.PrintTitles" localSheetId="8" hidden="1">'4月'!$3:$5</definedName>
    <definedName name="Z_ADD59BE9_B9CD_11D6_BAB9_00E0008ED6BB_.wvu.PrintTitles" localSheetId="9" hidden="1">'5月'!$3:$5</definedName>
    <definedName name="Z_ADD59BE9_B9CD_11D6_BAB9_00E0008ED6BB_.wvu.PrintTitles" localSheetId="10" hidden="1">'6月'!$3:$5</definedName>
    <definedName name="Z_ADD59BE9_B9CD_11D6_BAB9_00E0008ED6BB_.wvu.PrintTitles" localSheetId="11" hidden="1">'7月'!$3:$5</definedName>
    <definedName name="Z_ADD59BE9_B9CD_11D6_BAB9_00E0008ED6BB_.wvu.PrintTitles" localSheetId="12" hidden="1">'8月'!$3:$5</definedName>
    <definedName name="Z_ADD59BE9_B9CD_11D6_BAB9_00E0008ED6BB_.wvu.PrintTitles" localSheetId="13" hidden="1">'9月'!$3:$5</definedName>
    <definedName name="Z_ADD59BE9_B9CD_11D6_BAB9_00E0008ED6BB_.wvu.PrintTitles" localSheetId="16" hidden="1">印刷用!$1:$3</definedName>
    <definedName name="Z_ADD59BE9_B9CD_11D6_BAB9_00E0008ED6BB_.wvu.PrintTitles" localSheetId="3" hidden="1">総合計!$7:$11</definedName>
    <definedName name="Z_ADD59BEA_B9CD_11D6_BAB9_00E0008ED6BB_.wvu.PrintArea" localSheetId="1" hidden="1">【入力方法①】!#REF!</definedName>
    <definedName name="Z_ADD59BEA_B9CD_11D6_BAB9_00E0008ED6BB_.wvu.PrintArea" localSheetId="2" hidden="1">【入力方法②】!#REF!</definedName>
    <definedName name="Z_ADD59BEA_B9CD_11D6_BAB9_00E0008ED6BB_.wvu.PrintArea" localSheetId="14" hidden="1">'10月'!#REF!</definedName>
    <definedName name="Z_ADD59BEA_B9CD_11D6_BAB9_00E0008ED6BB_.wvu.PrintArea" localSheetId="15" hidden="1">'11月'!#REF!</definedName>
    <definedName name="Z_ADD59BEA_B9CD_11D6_BAB9_00E0008ED6BB_.wvu.PrintArea" localSheetId="4" hidden="1">'12月'!#REF!</definedName>
    <definedName name="Z_ADD59BEA_B9CD_11D6_BAB9_00E0008ED6BB_.wvu.PrintArea" localSheetId="5" hidden="1">'1月'!#REF!</definedName>
    <definedName name="Z_ADD59BEA_B9CD_11D6_BAB9_00E0008ED6BB_.wvu.PrintArea" localSheetId="6" hidden="1">'2月'!#REF!</definedName>
    <definedName name="Z_ADD59BEA_B9CD_11D6_BAB9_00E0008ED6BB_.wvu.PrintArea" localSheetId="7" hidden="1">'3月'!#REF!</definedName>
    <definedName name="Z_ADD59BEA_B9CD_11D6_BAB9_00E0008ED6BB_.wvu.PrintArea" localSheetId="8" hidden="1">'4月'!#REF!</definedName>
    <definedName name="Z_ADD59BEA_B9CD_11D6_BAB9_00E0008ED6BB_.wvu.PrintArea" localSheetId="9" hidden="1">'5月'!#REF!</definedName>
    <definedName name="Z_ADD59BEA_B9CD_11D6_BAB9_00E0008ED6BB_.wvu.PrintArea" localSheetId="10" hidden="1">'6月'!#REF!</definedName>
    <definedName name="Z_ADD59BEA_B9CD_11D6_BAB9_00E0008ED6BB_.wvu.PrintArea" localSheetId="11" hidden="1">'7月'!#REF!</definedName>
    <definedName name="Z_ADD59BEA_B9CD_11D6_BAB9_00E0008ED6BB_.wvu.PrintArea" localSheetId="12" hidden="1">'8月'!#REF!</definedName>
    <definedName name="Z_ADD59BEA_B9CD_11D6_BAB9_00E0008ED6BB_.wvu.PrintArea" localSheetId="13" hidden="1">'9月'!#REF!</definedName>
    <definedName name="Z_ADD59BEA_B9CD_11D6_BAB9_00E0008ED6BB_.wvu.PrintArea" localSheetId="16" hidden="1">印刷用!#REF!</definedName>
    <definedName name="Z_ADD59BEA_B9CD_11D6_BAB9_00E0008ED6BB_.wvu.PrintArea" localSheetId="3" hidden="1">総合計!#REF!</definedName>
    <definedName name="Z_ADD59BEA_B9CD_11D6_BAB9_00E0008ED6BB_.wvu.PrintTitles" localSheetId="1" hidden="1">【入力方法①】!#REF!</definedName>
    <definedName name="Z_ADD59BEA_B9CD_11D6_BAB9_00E0008ED6BB_.wvu.PrintTitles" localSheetId="2" hidden="1">【入力方法②】!$5:$9</definedName>
    <definedName name="Z_ADD59BEA_B9CD_11D6_BAB9_00E0008ED6BB_.wvu.PrintTitles" localSheetId="14" hidden="1">'10月'!$3:$5</definedName>
    <definedName name="Z_ADD59BEA_B9CD_11D6_BAB9_00E0008ED6BB_.wvu.PrintTitles" localSheetId="15" hidden="1">'11月'!$3:$5</definedName>
    <definedName name="Z_ADD59BEA_B9CD_11D6_BAB9_00E0008ED6BB_.wvu.PrintTitles" localSheetId="4" hidden="1">'12月'!$3:$5</definedName>
    <definedName name="Z_ADD59BEA_B9CD_11D6_BAB9_00E0008ED6BB_.wvu.PrintTitles" localSheetId="5" hidden="1">'1月'!$3:$5</definedName>
    <definedName name="Z_ADD59BEA_B9CD_11D6_BAB9_00E0008ED6BB_.wvu.PrintTitles" localSheetId="6" hidden="1">'2月'!$3:$5</definedName>
    <definedName name="Z_ADD59BEA_B9CD_11D6_BAB9_00E0008ED6BB_.wvu.PrintTitles" localSheetId="7" hidden="1">'3月'!$3:$5</definedName>
    <definedName name="Z_ADD59BEA_B9CD_11D6_BAB9_00E0008ED6BB_.wvu.PrintTitles" localSheetId="8" hidden="1">'4月'!$3:$5</definedName>
    <definedName name="Z_ADD59BEA_B9CD_11D6_BAB9_00E0008ED6BB_.wvu.PrintTitles" localSheetId="9" hidden="1">'5月'!$3:$5</definedName>
    <definedName name="Z_ADD59BEA_B9CD_11D6_BAB9_00E0008ED6BB_.wvu.PrintTitles" localSheetId="10" hidden="1">'6月'!$3:$5</definedName>
    <definedName name="Z_ADD59BEA_B9CD_11D6_BAB9_00E0008ED6BB_.wvu.PrintTitles" localSheetId="11" hidden="1">'7月'!$3:$5</definedName>
    <definedName name="Z_ADD59BEA_B9CD_11D6_BAB9_00E0008ED6BB_.wvu.PrintTitles" localSheetId="12" hidden="1">'8月'!$3:$5</definedName>
    <definedName name="Z_ADD59BEA_B9CD_11D6_BAB9_00E0008ED6BB_.wvu.PrintTitles" localSheetId="13" hidden="1">'9月'!$3:$5</definedName>
    <definedName name="Z_ADD59BEA_B9CD_11D6_BAB9_00E0008ED6BB_.wvu.PrintTitles" localSheetId="16" hidden="1">印刷用!$1:$3</definedName>
    <definedName name="Z_ADD59BEA_B9CD_11D6_BAB9_00E0008ED6BB_.wvu.PrintTitles" localSheetId="3" hidden="1">総合計!$7:$11</definedName>
    <definedName name="Z_ADD59BEB_B9CD_11D6_BAB9_00E0008ED6BB_.wvu.PrintArea" localSheetId="1" hidden="1">【入力方法①】!#REF!</definedName>
    <definedName name="Z_ADD59BEB_B9CD_11D6_BAB9_00E0008ED6BB_.wvu.PrintArea" localSheetId="2" hidden="1">【入力方法②】!#REF!</definedName>
    <definedName name="Z_ADD59BEB_B9CD_11D6_BAB9_00E0008ED6BB_.wvu.PrintArea" localSheetId="14" hidden="1">'10月'!#REF!</definedName>
    <definedName name="Z_ADD59BEB_B9CD_11D6_BAB9_00E0008ED6BB_.wvu.PrintArea" localSheetId="15" hidden="1">'11月'!#REF!</definedName>
    <definedName name="Z_ADD59BEB_B9CD_11D6_BAB9_00E0008ED6BB_.wvu.PrintArea" localSheetId="4" hidden="1">'12月'!#REF!</definedName>
    <definedName name="Z_ADD59BEB_B9CD_11D6_BAB9_00E0008ED6BB_.wvu.PrintArea" localSheetId="5" hidden="1">'1月'!#REF!</definedName>
    <definedName name="Z_ADD59BEB_B9CD_11D6_BAB9_00E0008ED6BB_.wvu.PrintArea" localSheetId="6" hidden="1">'2月'!#REF!</definedName>
    <definedName name="Z_ADD59BEB_B9CD_11D6_BAB9_00E0008ED6BB_.wvu.PrintArea" localSheetId="7" hidden="1">'3月'!#REF!</definedName>
    <definedName name="Z_ADD59BEB_B9CD_11D6_BAB9_00E0008ED6BB_.wvu.PrintArea" localSheetId="8" hidden="1">'4月'!#REF!</definedName>
    <definedName name="Z_ADD59BEB_B9CD_11D6_BAB9_00E0008ED6BB_.wvu.PrintArea" localSheetId="9" hidden="1">'5月'!#REF!</definedName>
    <definedName name="Z_ADD59BEB_B9CD_11D6_BAB9_00E0008ED6BB_.wvu.PrintArea" localSheetId="10" hidden="1">'6月'!#REF!</definedName>
    <definedName name="Z_ADD59BEB_B9CD_11D6_BAB9_00E0008ED6BB_.wvu.PrintArea" localSheetId="11" hidden="1">'7月'!#REF!</definedName>
    <definedName name="Z_ADD59BEB_B9CD_11D6_BAB9_00E0008ED6BB_.wvu.PrintArea" localSheetId="12" hidden="1">'8月'!#REF!</definedName>
    <definedName name="Z_ADD59BEB_B9CD_11D6_BAB9_00E0008ED6BB_.wvu.PrintArea" localSheetId="13" hidden="1">'9月'!#REF!</definedName>
    <definedName name="Z_ADD59BEB_B9CD_11D6_BAB9_00E0008ED6BB_.wvu.PrintArea" localSheetId="16" hidden="1">印刷用!#REF!</definedName>
    <definedName name="Z_ADD59BEB_B9CD_11D6_BAB9_00E0008ED6BB_.wvu.PrintArea" localSheetId="3" hidden="1">総合計!#REF!</definedName>
    <definedName name="Z_ADD59BEB_B9CD_11D6_BAB9_00E0008ED6BB_.wvu.PrintTitles" localSheetId="1" hidden="1">【入力方法①】!#REF!</definedName>
    <definedName name="Z_ADD59BEB_B9CD_11D6_BAB9_00E0008ED6BB_.wvu.PrintTitles" localSheetId="2" hidden="1">【入力方法②】!$5:$9</definedName>
    <definedName name="Z_ADD59BEB_B9CD_11D6_BAB9_00E0008ED6BB_.wvu.PrintTitles" localSheetId="14" hidden="1">'10月'!$3:$5</definedName>
    <definedName name="Z_ADD59BEB_B9CD_11D6_BAB9_00E0008ED6BB_.wvu.PrintTitles" localSheetId="15" hidden="1">'11月'!$3:$5</definedName>
    <definedName name="Z_ADD59BEB_B9CD_11D6_BAB9_00E0008ED6BB_.wvu.PrintTitles" localSheetId="4" hidden="1">'12月'!$3:$5</definedName>
    <definedName name="Z_ADD59BEB_B9CD_11D6_BAB9_00E0008ED6BB_.wvu.PrintTitles" localSheetId="5" hidden="1">'1月'!$3:$5</definedName>
    <definedName name="Z_ADD59BEB_B9CD_11D6_BAB9_00E0008ED6BB_.wvu.PrintTitles" localSheetId="6" hidden="1">'2月'!$3:$5</definedName>
    <definedName name="Z_ADD59BEB_B9CD_11D6_BAB9_00E0008ED6BB_.wvu.PrintTitles" localSheetId="7" hidden="1">'3月'!$3:$5</definedName>
    <definedName name="Z_ADD59BEB_B9CD_11D6_BAB9_00E0008ED6BB_.wvu.PrintTitles" localSheetId="8" hidden="1">'4月'!$3:$5</definedName>
    <definedName name="Z_ADD59BEB_B9CD_11D6_BAB9_00E0008ED6BB_.wvu.PrintTitles" localSheetId="9" hidden="1">'5月'!$3:$5</definedName>
    <definedName name="Z_ADD59BEB_B9CD_11D6_BAB9_00E0008ED6BB_.wvu.PrintTitles" localSheetId="10" hidden="1">'6月'!$3:$5</definedName>
    <definedName name="Z_ADD59BEB_B9CD_11D6_BAB9_00E0008ED6BB_.wvu.PrintTitles" localSheetId="11" hidden="1">'7月'!$3:$5</definedName>
    <definedName name="Z_ADD59BEB_B9CD_11D6_BAB9_00E0008ED6BB_.wvu.PrintTitles" localSheetId="12" hidden="1">'8月'!$3:$5</definedName>
    <definedName name="Z_ADD59BEB_B9CD_11D6_BAB9_00E0008ED6BB_.wvu.PrintTitles" localSheetId="13" hidden="1">'9月'!$3:$5</definedName>
    <definedName name="Z_ADD59BEB_B9CD_11D6_BAB9_00E0008ED6BB_.wvu.PrintTitles" localSheetId="16" hidden="1">印刷用!$1:$3</definedName>
    <definedName name="Z_ADD59BEB_B9CD_11D6_BAB9_00E0008ED6BB_.wvu.PrintTitles" localSheetId="3" hidden="1">総合計!$7:$11</definedName>
  </definedNames>
  <calcPr calcId="191029"/>
  <customWorkbookViews>
    <customWorkbookView name="ｼ.３月集計報告" guid="{ADD59BEB-B9CD-11D6-BAB9-00E0008ED6BB}" maximized="1" windowWidth="987" windowHeight="606" activeSheetId="2"/>
    <customWorkbookView name="ｻ.２月集計報告" guid="{ADD59BEA-B9CD-11D6-BAB9-00E0008ED6BB}" maximized="1" windowWidth="987" windowHeight="606" activeSheetId="2"/>
    <customWorkbookView name="ｺ.１月集計報告" guid="{ADD59BE9-B9CD-11D6-BAB9-00E0008ED6BB}" maximized="1" windowWidth="987" windowHeight="606" activeSheetId="2"/>
    <customWorkbookView name="ｹ.１２月集計報告" guid="{ADD59BE8-B9CD-11D6-BAB9-00E0008ED6BB}" maximized="1" windowWidth="987" windowHeight="606" activeSheetId="2"/>
    <customWorkbookView name="ｸ.１１月集計報告" guid="{ADD59BE7-B9CD-11D6-BAB9-00E0008ED6BB}" maximized="1" windowWidth="987" windowHeight="606" activeSheetId="2"/>
    <customWorkbookView name="ｷ.１０月集計報告" guid="{ADD59BE6-B9CD-11D6-BAB9-00E0008ED6BB}" maximized="1" windowWidth="987" windowHeight="606" activeSheetId="2"/>
    <customWorkbookView name="ｶ.９月集計報告" guid="{ADD59BE5-B9CD-11D6-BAB9-00E0008ED6BB}" maximized="1" windowWidth="987" windowHeight="606" activeSheetId="2"/>
    <customWorkbookView name="ｵ.８月集計報告" guid="{ADD59BE4-B9CD-11D6-BAB9-00E0008ED6BB}" maximized="1" windowWidth="987" windowHeight="606" activeSheetId="2"/>
    <customWorkbookView name="ｴ.７月集計報告" guid="{ADD59BE3-B9CD-11D6-BAB9-00E0008ED6BB}" maximized="1" windowWidth="987" windowHeight="606" activeSheetId="2"/>
    <customWorkbookView name="ｳ.６月集計報告" guid="{ADD59BE2-B9CD-11D6-BAB9-00E0008ED6BB}" maximized="1" windowWidth="987" windowHeight="606" activeSheetId="2"/>
    <customWorkbookView name="ｲ.５月集計報告" guid="{ADD59BE1-B9CD-11D6-BAB9-00E0008ED6BB}" maximized="1" windowWidth="987" windowHeight="606" activeSheetId="2"/>
    <customWorkbookView name="ｱ.４月集計報告" guid="{ADD59BE0-B9CD-11D6-BAB9-00E0008ED6BB}" maximized="1" windowWidth="987" windowHeight="606" activeSheetId="2"/>
    <customWorkbookView name="A.４月記録表" guid="{6B664FC7-B6A3-11D6-BAB9-00E0008ED6BB}" maximized="1" windowWidth="987" windowHeight="606" activeSheetId="1"/>
    <customWorkbookView name="B.５月記録表" guid="{6B664FC8-B6A3-11D6-BAB9-00E0008ED6BB}" maximized="1" windowWidth="987" windowHeight="606" activeSheetId="1"/>
    <customWorkbookView name="C.６月記録表" guid="{6B664FCA-B6A3-11D6-BAB9-00E0008ED6BB}" maximized="1" windowWidth="987" windowHeight="606" activeSheetId="1"/>
    <customWorkbookView name="D.７月記録表" guid="{6B664FCB-B6A3-11D6-BAB9-00E0008ED6BB}" maximized="1" windowWidth="987" windowHeight="606" activeSheetId="1"/>
    <customWorkbookView name="E.８月記録表" guid="{6B664FCC-B6A3-11D6-BAB9-00E0008ED6BB}" maximized="1" windowWidth="987" windowHeight="606" activeSheetId="1"/>
    <customWorkbookView name="F.９月記録表" guid="{6B664FCE-B6A3-11D6-BAB9-00E0008ED6BB}" maximized="1" windowWidth="987" windowHeight="606" activeSheetId="1"/>
    <customWorkbookView name="G.１０月記録表" guid="{6B664FCF-B6A3-11D6-BAB9-00E0008ED6BB}" maximized="1" windowWidth="987" windowHeight="606" activeSheetId="1"/>
    <customWorkbookView name="H.１１月記録表" guid="{6B664FD0-B6A3-11D6-BAB9-00E0008ED6BB}" maximized="1" windowWidth="987" windowHeight="606" activeSheetId="1"/>
    <customWorkbookView name="I.１２月記録表" guid="{6B664FD1-B6A3-11D6-BAB9-00E0008ED6BB}" maximized="1" windowWidth="987" windowHeight="606" activeSheetId="1"/>
    <customWorkbookView name="J.１月記録表" guid="{6B664FD3-B6A3-11D6-BAB9-00E0008ED6BB}" maximized="1" windowWidth="987" windowHeight="606" activeSheetId="1"/>
    <customWorkbookView name="K.２月記録表" guid="{6B664FD4-B6A3-11D6-BAB9-00E0008ED6BB}" maximized="1" windowWidth="987" windowHeight="606" activeSheetId="1"/>
    <customWorkbookView name="L.３月記録表" guid="{6B664FD5-B6A3-11D6-BAB9-00E0008ED6BB}" maximized="1" windowWidth="987" windowHeight="6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4" l="1"/>
  <c r="C3" i="44"/>
  <c r="F24" i="44"/>
  <c r="F29" i="44"/>
  <c r="R45" i="31"/>
  <c r="R47" i="31" s="1"/>
  <c r="J45" i="31"/>
  <c r="Y33" i="31" s="1"/>
  <c r="F45" i="31"/>
  <c r="N3" i="31"/>
  <c r="W3" i="31" s="1"/>
  <c r="N2" i="31"/>
  <c r="W2" i="31" s="1"/>
  <c r="A14" i="31"/>
  <c r="A15" i="31" s="1"/>
  <c r="A6" i="31"/>
  <c r="G45" i="31"/>
  <c r="Y25" i="31"/>
  <c r="Y26" i="31"/>
  <c r="Y27" i="31"/>
  <c r="Y28" i="31"/>
  <c r="Y10" i="31"/>
  <c r="Y11" i="31"/>
  <c r="Y12" i="31"/>
  <c r="Y13" i="31"/>
  <c r="Y14" i="31"/>
  <c r="Y15" i="31"/>
  <c r="Y16" i="31"/>
  <c r="Y17" i="31"/>
  <c r="Y18" i="31"/>
  <c r="Y19" i="31"/>
  <c r="Y20" i="31"/>
  <c r="Y21" i="31"/>
  <c r="Y22" i="31"/>
  <c r="Y23" i="31"/>
  <c r="I45" i="31"/>
  <c r="Y32" i="31" s="1"/>
  <c r="H45" i="31"/>
  <c r="Y31" i="31"/>
  <c r="K45" i="31"/>
  <c r="Y34" i="31" s="1"/>
  <c r="M45" i="31"/>
  <c r="Y36" i="31" s="1"/>
  <c r="L45" i="31"/>
  <c r="Y35" i="31" s="1"/>
  <c r="N45" i="31"/>
  <c r="Y38" i="31" s="1"/>
  <c r="O45" i="31"/>
  <c r="Y39" i="31" s="1"/>
  <c r="P45" i="31"/>
  <c r="Y41" i="31" s="1"/>
  <c r="Q45" i="31"/>
  <c r="Y42" i="31" s="1"/>
  <c r="T84" i="38"/>
  <c r="Y6" i="38"/>
  <c r="P2" i="38"/>
  <c r="X5" i="38"/>
  <c r="P1" i="38"/>
  <c r="Q84" i="38"/>
  <c r="AA41" i="38" s="1"/>
  <c r="I84" i="38"/>
  <c r="H84" i="38"/>
  <c r="H85" i="38" s="1"/>
  <c r="AA27" i="38"/>
  <c r="K27" i="29" s="1"/>
  <c r="AA28" i="38"/>
  <c r="K28" i="29" s="1"/>
  <c r="AA29" i="38"/>
  <c r="AA30" i="38"/>
  <c r="AA12" i="38"/>
  <c r="AA13" i="38"/>
  <c r="AA14" i="38"/>
  <c r="AA15" i="38"/>
  <c r="K15" i="29" s="1"/>
  <c r="AA16" i="38"/>
  <c r="AA17" i="38"/>
  <c r="AA18" i="38"/>
  <c r="AA19" i="38"/>
  <c r="K19" i="29" s="1"/>
  <c r="AA20" i="38"/>
  <c r="AA21" i="38"/>
  <c r="AA22" i="38"/>
  <c r="AA23" i="38"/>
  <c r="K23" i="29" s="1"/>
  <c r="AA24" i="38"/>
  <c r="AA25" i="38"/>
  <c r="K84" i="38"/>
  <c r="AA34" i="38"/>
  <c r="K34" i="29" s="1"/>
  <c r="J84" i="38"/>
  <c r="AA33" i="38" s="1"/>
  <c r="K33" i="29" s="1"/>
  <c r="L84" i="38"/>
  <c r="AA35" i="38" s="1"/>
  <c r="K35" i="29" s="1"/>
  <c r="M84" i="38"/>
  <c r="AA36" i="38" s="1"/>
  <c r="K36" i="29" s="1"/>
  <c r="O84" i="38"/>
  <c r="AA38" i="38" s="1"/>
  <c r="K38" i="29" s="1"/>
  <c r="N84" i="38"/>
  <c r="AA37" i="38" s="1"/>
  <c r="K37" i="29" s="1"/>
  <c r="P84" i="38"/>
  <c r="AA40" i="38" s="1"/>
  <c r="K40" i="29" s="1"/>
  <c r="R84" i="38"/>
  <c r="AA43" i="38" s="1"/>
  <c r="K43" i="29" s="1"/>
  <c r="S84" i="38"/>
  <c r="AA44" i="38"/>
  <c r="Y6" i="39"/>
  <c r="P2" i="39"/>
  <c r="X5" i="39"/>
  <c r="P1" i="39"/>
  <c r="T84" i="39"/>
  <c r="T85" i="39" s="1"/>
  <c r="Q84" i="39"/>
  <c r="AA41" i="39" s="1"/>
  <c r="L41" i="29" s="1"/>
  <c r="I84" i="39"/>
  <c r="H84" i="39"/>
  <c r="H85" i="39" s="1"/>
  <c r="AA27" i="39"/>
  <c r="AA31" i="39" s="1"/>
  <c r="L31" i="29" s="1"/>
  <c r="AA28" i="39"/>
  <c r="AA29" i="39"/>
  <c r="L29" i="29" s="1"/>
  <c r="AA30" i="39"/>
  <c r="L30" i="29" s="1"/>
  <c r="AA12" i="39"/>
  <c r="AA13" i="39"/>
  <c r="L13" i="29" s="1"/>
  <c r="AA14" i="39"/>
  <c r="AA15" i="39"/>
  <c r="L15" i="29" s="1"/>
  <c r="AA16" i="39"/>
  <c r="AA17" i="39"/>
  <c r="AA18" i="39"/>
  <c r="AA19" i="39"/>
  <c r="AA20" i="39"/>
  <c r="AA21" i="39"/>
  <c r="AA22" i="39"/>
  <c r="L22" i="29" s="1"/>
  <c r="AA23" i="39"/>
  <c r="AA24" i="39"/>
  <c r="L24" i="29" s="1"/>
  <c r="AA25" i="39"/>
  <c r="K84" i="39"/>
  <c r="J84" i="39"/>
  <c r="AA33" i="39" s="1"/>
  <c r="L33" i="29" s="1"/>
  <c r="AA34" i="39"/>
  <c r="L34" i="29" s="1"/>
  <c r="L84" i="39"/>
  <c r="AA35" i="39" s="1"/>
  <c r="L35" i="29" s="1"/>
  <c r="M84" i="39"/>
  <c r="AA36" i="39" s="1"/>
  <c r="L36" i="29" s="1"/>
  <c r="O84" i="39"/>
  <c r="AA38" i="39" s="1"/>
  <c r="L38" i="29" s="1"/>
  <c r="N84" i="39"/>
  <c r="AA37" i="39" s="1"/>
  <c r="L37" i="29" s="1"/>
  <c r="P84" i="39"/>
  <c r="AA40" i="39" s="1"/>
  <c r="L40" i="29" s="1"/>
  <c r="R84" i="39"/>
  <c r="AA43" i="39" s="1"/>
  <c r="L43" i="29" s="1"/>
  <c r="S84" i="39"/>
  <c r="AA44" i="39" s="1"/>
  <c r="T84" i="40"/>
  <c r="Y6" i="40"/>
  <c r="P2" i="40"/>
  <c r="X5" i="40"/>
  <c r="P1" i="40"/>
  <c r="Q84" i="40"/>
  <c r="AA41" i="40" s="1"/>
  <c r="I84" i="40"/>
  <c r="H84" i="40"/>
  <c r="H85" i="40"/>
  <c r="AA27" i="40"/>
  <c r="M27" i="29" s="1"/>
  <c r="AA28" i="40"/>
  <c r="M28" i="29" s="1"/>
  <c r="AA29" i="40"/>
  <c r="M29" i="29" s="1"/>
  <c r="AA30" i="40"/>
  <c r="M30" i="29" s="1"/>
  <c r="AA12" i="40"/>
  <c r="AA13" i="40"/>
  <c r="AA14" i="40"/>
  <c r="AA15" i="40"/>
  <c r="M15" i="29" s="1"/>
  <c r="AA16" i="40"/>
  <c r="M16" i="29" s="1"/>
  <c r="AA17" i="40"/>
  <c r="M17" i="29" s="1"/>
  <c r="AA18" i="40"/>
  <c r="AA19" i="40"/>
  <c r="AA20" i="40"/>
  <c r="AA21" i="40"/>
  <c r="M21" i="29" s="1"/>
  <c r="AA22" i="40"/>
  <c r="AA23" i="40"/>
  <c r="AA24" i="40"/>
  <c r="AA25" i="40"/>
  <c r="M25" i="29" s="1"/>
  <c r="K84" i="40"/>
  <c r="AA34" i="40" s="1"/>
  <c r="M34" i="29" s="1"/>
  <c r="J84" i="40"/>
  <c r="AA33" i="40" s="1"/>
  <c r="M33" i="29" s="1"/>
  <c r="L84" i="40"/>
  <c r="AA35" i="40" s="1"/>
  <c r="M35" i="29" s="1"/>
  <c r="M84" i="40"/>
  <c r="AA36" i="40" s="1"/>
  <c r="M36" i="29" s="1"/>
  <c r="O84" i="40"/>
  <c r="AA38" i="40" s="1"/>
  <c r="M38" i="29" s="1"/>
  <c r="N84" i="40"/>
  <c r="AA37" i="40" s="1"/>
  <c r="M37" i="29" s="1"/>
  <c r="P84" i="40"/>
  <c r="AA40" i="40"/>
  <c r="R84" i="40"/>
  <c r="AA43" i="40" s="1"/>
  <c r="M43" i="29" s="1"/>
  <c r="S84" i="40"/>
  <c r="AA44" i="40" s="1"/>
  <c r="M44" i="29" s="1"/>
  <c r="T84" i="42"/>
  <c r="T85" i="42" s="1"/>
  <c r="Y6" i="42"/>
  <c r="P2" i="42"/>
  <c r="X5" i="42"/>
  <c r="P1" i="42"/>
  <c r="Q84" i="42"/>
  <c r="AA41" i="42" s="1"/>
  <c r="O41" i="29" s="1"/>
  <c r="I84" i="42"/>
  <c r="H84" i="42"/>
  <c r="AA27" i="42"/>
  <c r="O27" i="29" s="1"/>
  <c r="AA28" i="42"/>
  <c r="AA29" i="42"/>
  <c r="AA30" i="42"/>
  <c r="O30" i="29"/>
  <c r="AA12" i="42"/>
  <c r="O12" i="29" s="1"/>
  <c r="AA13" i="42"/>
  <c r="AA14" i="42"/>
  <c r="AA15" i="42"/>
  <c r="O15" i="29" s="1"/>
  <c r="AA16" i="42"/>
  <c r="AA17" i="42"/>
  <c r="O17" i="29" s="1"/>
  <c r="AA18" i="42"/>
  <c r="AA19" i="42"/>
  <c r="O19" i="29" s="1"/>
  <c r="AA20" i="42"/>
  <c r="AA21" i="42"/>
  <c r="AA22" i="42"/>
  <c r="AA23" i="42"/>
  <c r="AA24" i="42"/>
  <c r="AA25" i="42"/>
  <c r="K84" i="42"/>
  <c r="J84" i="42"/>
  <c r="AA33" i="42" s="1"/>
  <c r="AA34" i="42"/>
  <c r="O34" i="29" s="1"/>
  <c r="L84" i="42"/>
  <c r="AA35" i="42" s="1"/>
  <c r="O35" i="29" s="1"/>
  <c r="M84" i="42"/>
  <c r="AA36" i="42" s="1"/>
  <c r="O36" i="29" s="1"/>
  <c r="O84" i="42"/>
  <c r="AA38" i="42" s="1"/>
  <c r="O38" i="29" s="1"/>
  <c r="N84" i="42"/>
  <c r="AA37" i="42" s="1"/>
  <c r="O37" i="29" s="1"/>
  <c r="P84" i="42"/>
  <c r="AA40" i="42" s="1"/>
  <c r="R84" i="42"/>
  <c r="AA43" i="42" s="1"/>
  <c r="O43" i="29" s="1"/>
  <c r="S84" i="42"/>
  <c r="AA44" i="42" s="1"/>
  <c r="O44" i="29" s="1"/>
  <c r="T84" i="43"/>
  <c r="T85" i="43" s="1"/>
  <c r="Y6" i="43"/>
  <c r="P2" i="43"/>
  <c r="X5" i="43"/>
  <c r="P1" i="43"/>
  <c r="Q84" i="43"/>
  <c r="AA41" i="43" s="1"/>
  <c r="I84" i="43"/>
  <c r="H84" i="43"/>
  <c r="AA27" i="43"/>
  <c r="P27" i="29" s="1"/>
  <c r="AA28" i="43"/>
  <c r="AA29" i="43"/>
  <c r="P29" i="29" s="1"/>
  <c r="AA30" i="43"/>
  <c r="AA12" i="43"/>
  <c r="AA13" i="43"/>
  <c r="AA14" i="43"/>
  <c r="P14" i="29" s="1"/>
  <c r="AA15" i="43"/>
  <c r="P15" i="29" s="1"/>
  <c r="AA16" i="43"/>
  <c r="P16" i="29" s="1"/>
  <c r="AA17" i="43"/>
  <c r="AA18" i="43"/>
  <c r="AA19" i="43"/>
  <c r="P19" i="29" s="1"/>
  <c r="AA20" i="43"/>
  <c r="P20" i="29" s="1"/>
  <c r="AA21" i="43"/>
  <c r="P21" i="29" s="1"/>
  <c r="AA22" i="43"/>
  <c r="P22" i="29" s="1"/>
  <c r="AA23" i="43"/>
  <c r="P23" i="29" s="1"/>
  <c r="AA24" i="43"/>
  <c r="P24" i="29" s="1"/>
  <c r="AA25" i="43"/>
  <c r="K84" i="43"/>
  <c r="AA34" i="43" s="1"/>
  <c r="J84" i="43"/>
  <c r="AA33" i="43" s="1"/>
  <c r="P33" i="29"/>
  <c r="L84" i="43"/>
  <c r="AA35" i="43" s="1"/>
  <c r="P35" i="29" s="1"/>
  <c r="M84" i="43"/>
  <c r="AA36" i="43"/>
  <c r="P36" i="29" s="1"/>
  <c r="O84" i="43"/>
  <c r="AA38" i="43" s="1"/>
  <c r="P38" i="29" s="1"/>
  <c r="N84" i="43"/>
  <c r="AA37" i="43" s="1"/>
  <c r="P37" i="29" s="1"/>
  <c r="P84" i="43"/>
  <c r="AA40" i="43" s="1"/>
  <c r="R84" i="43"/>
  <c r="AA43" i="43" s="1"/>
  <c r="P43" i="29" s="1"/>
  <c r="S84" i="43"/>
  <c r="AA44" i="43" s="1"/>
  <c r="P44" i="29" s="1"/>
  <c r="Y6" i="3"/>
  <c r="P2" i="3"/>
  <c r="X5" i="3"/>
  <c r="P1" i="3"/>
  <c r="T84" i="3"/>
  <c r="T85" i="3" s="1"/>
  <c r="Q84" i="3"/>
  <c r="AA41" i="3" s="1"/>
  <c r="E41" i="29" s="1"/>
  <c r="I84" i="3"/>
  <c r="H84" i="3"/>
  <c r="AA27" i="3"/>
  <c r="E27" i="29" s="1"/>
  <c r="AA28" i="3"/>
  <c r="AA29" i="3"/>
  <c r="AA30" i="3"/>
  <c r="AA12" i="3"/>
  <c r="E12" i="29" s="1"/>
  <c r="AA13" i="3"/>
  <c r="AA14" i="3"/>
  <c r="E14" i="29" s="1"/>
  <c r="AA15" i="3"/>
  <c r="AA16" i="3"/>
  <c r="E16" i="29" s="1"/>
  <c r="AA17" i="3"/>
  <c r="E17" i="29" s="1"/>
  <c r="AA18" i="3"/>
  <c r="E18" i="29" s="1"/>
  <c r="AA19" i="3"/>
  <c r="E19" i="29" s="1"/>
  <c r="AA20" i="3"/>
  <c r="E20" i="29" s="1"/>
  <c r="AA21" i="3"/>
  <c r="AA22" i="3"/>
  <c r="AA23" i="3"/>
  <c r="E23" i="29" s="1"/>
  <c r="AA24" i="3"/>
  <c r="E24" i="29" s="1"/>
  <c r="AA25" i="3"/>
  <c r="E25" i="29" s="1"/>
  <c r="K84" i="3"/>
  <c r="AA34" i="3" s="1"/>
  <c r="E34" i="29" s="1"/>
  <c r="J84" i="3"/>
  <c r="AA33" i="3" s="1"/>
  <c r="L84" i="3"/>
  <c r="AA35" i="3" s="1"/>
  <c r="E35" i="29" s="1"/>
  <c r="M84" i="3"/>
  <c r="AA36" i="3" s="1"/>
  <c r="E36" i="29" s="1"/>
  <c r="O84" i="3"/>
  <c r="AA38" i="3" s="1"/>
  <c r="N84" i="3"/>
  <c r="AA37" i="3" s="1"/>
  <c r="E37" i="29" s="1"/>
  <c r="P84" i="3"/>
  <c r="AA40" i="3"/>
  <c r="E40" i="29" s="1"/>
  <c r="R84" i="3"/>
  <c r="AA43" i="3" s="1"/>
  <c r="E43" i="29" s="1"/>
  <c r="S84" i="3"/>
  <c r="AA44" i="3"/>
  <c r="E44" i="29" s="1"/>
  <c r="T84" i="33"/>
  <c r="T86" i="33" s="1"/>
  <c r="Y6" i="33"/>
  <c r="P2" i="33"/>
  <c r="X5" i="33"/>
  <c r="P1" i="33"/>
  <c r="Q84" i="33"/>
  <c r="AA41" i="33" s="1"/>
  <c r="F41" i="29" s="1"/>
  <c r="I84" i="33"/>
  <c r="H84" i="33"/>
  <c r="AA27" i="33"/>
  <c r="AA28" i="33"/>
  <c r="AA29" i="33"/>
  <c r="F29" i="29" s="1"/>
  <c r="AA30" i="33"/>
  <c r="AA12" i="33"/>
  <c r="F12" i="29" s="1"/>
  <c r="AA13" i="33"/>
  <c r="F13" i="29" s="1"/>
  <c r="AA14" i="33"/>
  <c r="F14" i="29" s="1"/>
  <c r="AA15" i="33"/>
  <c r="F15" i="29" s="1"/>
  <c r="AA16" i="33"/>
  <c r="F16" i="29" s="1"/>
  <c r="AA17" i="33"/>
  <c r="F17" i="29" s="1"/>
  <c r="AA18" i="33"/>
  <c r="F18" i="29" s="1"/>
  <c r="AA19" i="33"/>
  <c r="F19" i="29" s="1"/>
  <c r="AA20" i="33"/>
  <c r="AA21" i="33"/>
  <c r="F21" i="29" s="1"/>
  <c r="AA22" i="33"/>
  <c r="AA23" i="33"/>
  <c r="F23" i="29" s="1"/>
  <c r="AA24" i="33"/>
  <c r="F24" i="29" s="1"/>
  <c r="AA25" i="33"/>
  <c r="F25" i="29" s="1"/>
  <c r="K84" i="33"/>
  <c r="AA34" i="33" s="1"/>
  <c r="F34" i="29" s="1"/>
  <c r="J84" i="33"/>
  <c r="AA33" i="33" s="1"/>
  <c r="F33" i="29" s="1"/>
  <c r="L84" i="33"/>
  <c r="AA35" i="33" s="1"/>
  <c r="F35" i="29" s="1"/>
  <c r="M84" i="33"/>
  <c r="AA36" i="33" s="1"/>
  <c r="O84" i="33"/>
  <c r="AA38" i="33" s="1"/>
  <c r="N84" i="33"/>
  <c r="AA37" i="33" s="1"/>
  <c r="F37" i="29" s="1"/>
  <c r="P84" i="33"/>
  <c r="AA40" i="33" s="1"/>
  <c r="F40" i="29" s="1"/>
  <c r="R84" i="33"/>
  <c r="AA43" i="33" s="1"/>
  <c r="F43" i="29" s="1"/>
  <c r="S84" i="33"/>
  <c r="AA44" i="33" s="1"/>
  <c r="F44" i="29" s="1"/>
  <c r="Y6" i="34"/>
  <c r="P2" i="34"/>
  <c r="X5" i="34"/>
  <c r="P1" i="34"/>
  <c r="T84" i="34"/>
  <c r="T85" i="34" s="1"/>
  <c r="Q84" i="34"/>
  <c r="AA41" i="34" s="1"/>
  <c r="I84" i="34"/>
  <c r="H84" i="34"/>
  <c r="AA27" i="34"/>
  <c r="G27" i="29" s="1"/>
  <c r="AA28" i="34"/>
  <c r="G28" i="29" s="1"/>
  <c r="AA29" i="34"/>
  <c r="G29" i="29" s="1"/>
  <c r="AA30" i="34"/>
  <c r="G30" i="29" s="1"/>
  <c r="AA12" i="34"/>
  <c r="AA13" i="34"/>
  <c r="AA14" i="34"/>
  <c r="AA15" i="34"/>
  <c r="AA16" i="34"/>
  <c r="G16" i="29" s="1"/>
  <c r="AA17" i="34"/>
  <c r="AA18" i="34"/>
  <c r="AA19" i="34"/>
  <c r="G19" i="29" s="1"/>
  <c r="AA20" i="34"/>
  <c r="G20" i="29" s="1"/>
  <c r="AA21" i="34"/>
  <c r="G21" i="29" s="1"/>
  <c r="AA22" i="34"/>
  <c r="G22" i="29" s="1"/>
  <c r="AA23" i="34"/>
  <c r="G23" i="29" s="1"/>
  <c r="AA24" i="34"/>
  <c r="G24" i="29" s="1"/>
  <c r="AA25" i="34"/>
  <c r="G25" i="29" s="1"/>
  <c r="K84" i="34"/>
  <c r="AA34" i="34" s="1"/>
  <c r="G34" i="29" s="1"/>
  <c r="J84" i="34"/>
  <c r="AA33" i="34"/>
  <c r="G33" i="29" s="1"/>
  <c r="L84" i="34"/>
  <c r="AA35" i="34" s="1"/>
  <c r="G35" i="29" s="1"/>
  <c r="M84" i="34"/>
  <c r="AA36" i="34" s="1"/>
  <c r="G36" i="29" s="1"/>
  <c r="O84" i="34"/>
  <c r="AA38" i="34" s="1"/>
  <c r="G38" i="29" s="1"/>
  <c r="N84" i="34"/>
  <c r="AA37" i="34" s="1"/>
  <c r="G37" i="29" s="1"/>
  <c r="P84" i="34"/>
  <c r="AA40" i="34"/>
  <c r="G40" i="29" s="1"/>
  <c r="R84" i="34"/>
  <c r="AA43" i="34" s="1"/>
  <c r="S84" i="34"/>
  <c r="AA44" i="34" s="1"/>
  <c r="G44" i="29" s="1"/>
  <c r="T84" i="35"/>
  <c r="T86" i="35" s="1"/>
  <c r="T85" i="35"/>
  <c r="Y6" i="35"/>
  <c r="P2" i="35"/>
  <c r="X5" i="35"/>
  <c r="P1" i="35"/>
  <c r="AA46" i="35"/>
  <c r="H46" i="29" s="1"/>
  <c r="Q84" i="35"/>
  <c r="AA41" i="35" s="1"/>
  <c r="H41" i="29" s="1"/>
  <c r="I84" i="35"/>
  <c r="H84" i="35"/>
  <c r="AA27" i="35"/>
  <c r="H27" i="29" s="1"/>
  <c r="AA28" i="35"/>
  <c r="H28" i="29" s="1"/>
  <c r="AA29" i="35"/>
  <c r="H29" i="29" s="1"/>
  <c r="AA30" i="35"/>
  <c r="H30" i="29" s="1"/>
  <c r="AA12" i="35"/>
  <c r="AA13" i="35"/>
  <c r="AA14" i="35"/>
  <c r="AA15" i="35"/>
  <c r="AA16" i="35"/>
  <c r="AA17" i="35"/>
  <c r="AA18" i="35"/>
  <c r="AA19" i="35"/>
  <c r="H19" i="29" s="1"/>
  <c r="AA20" i="35"/>
  <c r="AA21" i="35"/>
  <c r="H21" i="29" s="1"/>
  <c r="AA22" i="35"/>
  <c r="H22" i="29" s="1"/>
  <c r="AA23" i="35"/>
  <c r="H23" i="29" s="1"/>
  <c r="AA24" i="35"/>
  <c r="H24" i="29" s="1"/>
  <c r="AA25" i="35"/>
  <c r="K84" i="35"/>
  <c r="AA34" i="35" s="1"/>
  <c r="H34" i="29" s="1"/>
  <c r="J84" i="35"/>
  <c r="AA33" i="35" s="1"/>
  <c r="H33" i="29" s="1"/>
  <c r="L84" i="35"/>
  <c r="AA35" i="35" s="1"/>
  <c r="H35" i="29" s="1"/>
  <c r="M84" i="35"/>
  <c r="AA36" i="35" s="1"/>
  <c r="O84" i="35"/>
  <c r="AA38" i="35" s="1"/>
  <c r="H38" i="29" s="1"/>
  <c r="N84" i="35"/>
  <c r="AA37" i="35" s="1"/>
  <c r="H37" i="29" s="1"/>
  <c r="P84" i="35"/>
  <c r="AA40" i="35" s="1"/>
  <c r="H40" i="29" s="1"/>
  <c r="R84" i="35"/>
  <c r="AA43" i="35" s="1"/>
  <c r="S84" i="35"/>
  <c r="AA44" i="35" s="1"/>
  <c r="H44" i="29" s="1"/>
  <c r="T84" i="36"/>
  <c r="T85" i="36" s="1"/>
  <c r="Y6" i="36"/>
  <c r="P2" i="36"/>
  <c r="X5" i="36"/>
  <c r="P1" i="36"/>
  <c r="Q84" i="36"/>
  <c r="AA41" i="36" s="1"/>
  <c r="I41" i="29" s="1"/>
  <c r="I84" i="36"/>
  <c r="H84" i="36"/>
  <c r="H85" i="36" s="1"/>
  <c r="AA27" i="36"/>
  <c r="AA28" i="36"/>
  <c r="AA29" i="36"/>
  <c r="I29" i="29" s="1"/>
  <c r="AA30" i="36"/>
  <c r="I30" i="29" s="1"/>
  <c r="AA12" i="36"/>
  <c r="I12" i="29" s="1"/>
  <c r="AA13" i="36"/>
  <c r="AA14" i="36"/>
  <c r="I14" i="29" s="1"/>
  <c r="AA15" i="36"/>
  <c r="AA16" i="36"/>
  <c r="AA17" i="36"/>
  <c r="AA18" i="36"/>
  <c r="AA19" i="36"/>
  <c r="AA20" i="36"/>
  <c r="AA21" i="36"/>
  <c r="I21" i="29" s="1"/>
  <c r="AA22" i="36"/>
  <c r="AA23" i="36"/>
  <c r="I23" i="29" s="1"/>
  <c r="AA24" i="36"/>
  <c r="I24" i="29" s="1"/>
  <c r="AA25" i="36"/>
  <c r="I25" i="29" s="1"/>
  <c r="K84" i="36"/>
  <c r="AA34" i="36" s="1"/>
  <c r="I34" i="29" s="1"/>
  <c r="J84" i="36"/>
  <c r="AA33" i="36" s="1"/>
  <c r="I33" i="29" s="1"/>
  <c r="L84" i="36"/>
  <c r="AA35" i="36" s="1"/>
  <c r="I35" i="29" s="1"/>
  <c r="M84" i="36"/>
  <c r="AA36" i="36" s="1"/>
  <c r="O84" i="36"/>
  <c r="AA38" i="36" s="1"/>
  <c r="N84" i="36"/>
  <c r="AA37" i="36" s="1"/>
  <c r="I37" i="29" s="1"/>
  <c r="P84" i="36"/>
  <c r="AA40" i="36" s="1"/>
  <c r="I40" i="29" s="1"/>
  <c r="R84" i="36"/>
  <c r="AA43" i="36" s="1"/>
  <c r="I43" i="29" s="1"/>
  <c r="S84" i="36"/>
  <c r="AA44" i="36" s="1"/>
  <c r="I44" i="29" s="1"/>
  <c r="Y6" i="37"/>
  <c r="P2" i="37"/>
  <c r="X5" i="37"/>
  <c r="P1" i="37"/>
  <c r="T84" i="37"/>
  <c r="T86" i="37" s="1"/>
  <c r="Q84" i="37"/>
  <c r="AA41" i="37"/>
  <c r="J41" i="29" s="1"/>
  <c r="I84" i="37"/>
  <c r="H84" i="37"/>
  <c r="H85" i="37" s="1"/>
  <c r="AA27" i="37"/>
  <c r="J27" i="29" s="1"/>
  <c r="AA28" i="37"/>
  <c r="J28" i="29" s="1"/>
  <c r="AA29" i="37"/>
  <c r="J29" i="29" s="1"/>
  <c r="AA30" i="37"/>
  <c r="J30" i="29" s="1"/>
  <c r="AA12" i="37"/>
  <c r="AA13" i="37"/>
  <c r="J13" i="29" s="1"/>
  <c r="AA14" i="37"/>
  <c r="AA15" i="37"/>
  <c r="J15" i="29" s="1"/>
  <c r="AA16" i="37"/>
  <c r="AA17" i="37"/>
  <c r="J17" i="29" s="1"/>
  <c r="AA18" i="37"/>
  <c r="J18" i="29" s="1"/>
  <c r="AA19" i="37"/>
  <c r="AA20" i="37"/>
  <c r="AA21" i="37"/>
  <c r="AA22" i="37"/>
  <c r="AA23" i="37"/>
  <c r="AA24" i="37"/>
  <c r="AA25" i="37"/>
  <c r="K84" i="37"/>
  <c r="AA34" i="37" s="1"/>
  <c r="J34" i="29" s="1"/>
  <c r="J84" i="37"/>
  <c r="AA33" i="37" s="1"/>
  <c r="J33" i="29" s="1"/>
  <c r="L84" i="37"/>
  <c r="AA35" i="37" s="1"/>
  <c r="J35" i="29" s="1"/>
  <c r="M84" i="37"/>
  <c r="AA36" i="37" s="1"/>
  <c r="O84" i="37"/>
  <c r="AA38" i="37" s="1"/>
  <c r="J38" i="29" s="1"/>
  <c r="N84" i="37"/>
  <c r="AA37" i="37" s="1"/>
  <c r="J37" i="29" s="1"/>
  <c r="P84" i="37"/>
  <c r="AA40" i="37" s="1"/>
  <c r="J40" i="29" s="1"/>
  <c r="R84" i="37"/>
  <c r="AA43" i="37" s="1"/>
  <c r="J43" i="29" s="1"/>
  <c r="S84" i="37"/>
  <c r="AA44" i="37" s="1"/>
  <c r="J44" i="29"/>
  <c r="T84" i="41"/>
  <c r="T85" i="41"/>
  <c r="Y6" i="41"/>
  <c r="P2" i="41"/>
  <c r="X5" i="41"/>
  <c r="P1" i="41"/>
  <c r="Q84" i="41"/>
  <c r="AA41" i="41"/>
  <c r="I84" i="41"/>
  <c r="H84" i="41"/>
  <c r="H85" i="41" s="1"/>
  <c r="AA27" i="41"/>
  <c r="AA31" i="41" s="1"/>
  <c r="N31" i="29" s="1"/>
  <c r="AA28" i="41"/>
  <c r="N28" i="29" s="1"/>
  <c r="AA29" i="41"/>
  <c r="N29" i="29" s="1"/>
  <c r="AA30" i="41"/>
  <c r="N30" i="29" s="1"/>
  <c r="AA12" i="41"/>
  <c r="AA26" i="41" s="1"/>
  <c r="N26" i="29" s="1"/>
  <c r="AA13" i="41"/>
  <c r="AA14" i="41"/>
  <c r="N14" i="29" s="1"/>
  <c r="AA15" i="41"/>
  <c r="AA16" i="41"/>
  <c r="N16" i="29" s="1"/>
  <c r="AA17" i="41"/>
  <c r="N17" i="29" s="1"/>
  <c r="AA18" i="41"/>
  <c r="AA19" i="41"/>
  <c r="AA20" i="41"/>
  <c r="N20" i="29" s="1"/>
  <c r="AA21" i="41"/>
  <c r="AA22" i="41"/>
  <c r="AA23" i="41"/>
  <c r="AA24" i="41"/>
  <c r="AA25" i="41"/>
  <c r="N25" i="29" s="1"/>
  <c r="K84" i="41"/>
  <c r="J84" i="41"/>
  <c r="AA33" i="41" s="1"/>
  <c r="N33" i="29" s="1"/>
  <c r="AA34" i="41"/>
  <c r="N34" i="29" s="1"/>
  <c r="L84" i="41"/>
  <c r="AA35" i="41" s="1"/>
  <c r="N35" i="29" s="1"/>
  <c r="M84" i="41"/>
  <c r="AA36" i="41" s="1"/>
  <c r="N36" i="29" s="1"/>
  <c r="O84" i="41"/>
  <c r="AA38" i="41" s="1"/>
  <c r="N38" i="29" s="1"/>
  <c r="N84" i="41"/>
  <c r="AA37" i="41" s="1"/>
  <c r="N37" i="29" s="1"/>
  <c r="P84" i="41"/>
  <c r="AA40" i="41" s="1"/>
  <c r="N40" i="29" s="1"/>
  <c r="R84" i="41"/>
  <c r="AA43" i="41" s="1"/>
  <c r="N43" i="29" s="1"/>
  <c r="S84" i="41"/>
  <c r="AA44" i="41" s="1"/>
  <c r="N44" i="29"/>
  <c r="N27" i="29"/>
  <c r="F27" i="29"/>
  <c r="F28" i="29"/>
  <c r="P28" i="29"/>
  <c r="E29" i="29"/>
  <c r="O29" i="29"/>
  <c r="E30" i="29"/>
  <c r="F30" i="29"/>
  <c r="K30" i="29"/>
  <c r="P30" i="29"/>
  <c r="Q32" i="29"/>
  <c r="E33" i="29"/>
  <c r="O33" i="29"/>
  <c r="P34" i="29"/>
  <c r="F36" i="29"/>
  <c r="H36" i="29"/>
  <c r="I36" i="29"/>
  <c r="J36" i="29"/>
  <c r="F38" i="29"/>
  <c r="E38" i="29"/>
  <c r="I38" i="29"/>
  <c r="Q39" i="29"/>
  <c r="M40" i="29"/>
  <c r="O40" i="29"/>
  <c r="P40" i="29"/>
  <c r="G41" i="29"/>
  <c r="K41" i="29"/>
  <c r="M41" i="29"/>
  <c r="N41" i="29"/>
  <c r="P41" i="29"/>
  <c r="Q42" i="29"/>
  <c r="G43" i="29"/>
  <c r="H43" i="29"/>
  <c r="K44" i="29"/>
  <c r="L44" i="29"/>
  <c r="E45" i="29"/>
  <c r="F45" i="29"/>
  <c r="G45" i="29"/>
  <c r="H45" i="29"/>
  <c r="I45" i="29"/>
  <c r="J45" i="29"/>
  <c r="K45" i="29"/>
  <c r="L45" i="29"/>
  <c r="M45" i="29"/>
  <c r="N45" i="29"/>
  <c r="O45" i="29"/>
  <c r="P45" i="29"/>
  <c r="G14" i="29"/>
  <c r="H14" i="29"/>
  <c r="J14" i="29"/>
  <c r="K14" i="29"/>
  <c r="L14" i="29"/>
  <c r="M14" i="29"/>
  <c r="O14" i="29"/>
  <c r="N15" i="29"/>
  <c r="E15" i="29"/>
  <c r="G15" i="29"/>
  <c r="H15" i="29"/>
  <c r="H16" i="29"/>
  <c r="I16" i="29"/>
  <c r="J16" i="29"/>
  <c r="K16" i="29"/>
  <c r="L16" i="29"/>
  <c r="G17" i="29"/>
  <c r="H17" i="29"/>
  <c r="I17" i="29"/>
  <c r="K17" i="29"/>
  <c r="L17" i="29"/>
  <c r="P17" i="29"/>
  <c r="N18" i="29"/>
  <c r="G18" i="29"/>
  <c r="H18" i="29"/>
  <c r="I18" i="29"/>
  <c r="K18" i="29"/>
  <c r="L18" i="29"/>
  <c r="M18" i="29"/>
  <c r="O18" i="29"/>
  <c r="P18" i="29"/>
  <c r="N19" i="29"/>
  <c r="I19" i="29"/>
  <c r="J19" i="29"/>
  <c r="L19" i="29"/>
  <c r="M19" i="29"/>
  <c r="F20" i="29"/>
  <c r="H20" i="29"/>
  <c r="I20" i="29"/>
  <c r="J20" i="29"/>
  <c r="K20" i="29"/>
  <c r="L20" i="29"/>
  <c r="M20" i="29"/>
  <c r="O20" i="29"/>
  <c r="N21" i="29"/>
  <c r="E21" i="29"/>
  <c r="J21" i="29"/>
  <c r="K21" i="29"/>
  <c r="L21" i="29"/>
  <c r="O21" i="29"/>
  <c r="N22" i="29"/>
  <c r="E22" i="29"/>
  <c r="F22" i="29"/>
  <c r="I22" i="29"/>
  <c r="J22" i="29"/>
  <c r="K22" i="29"/>
  <c r="M22" i="29"/>
  <c r="O22" i="29"/>
  <c r="N23" i="29"/>
  <c r="J23" i="29"/>
  <c r="L23" i="29"/>
  <c r="M23" i="29"/>
  <c r="O23" i="29"/>
  <c r="N24" i="29"/>
  <c r="J24" i="29"/>
  <c r="K24" i="29"/>
  <c r="M24" i="29"/>
  <c r="O24" i="29"/>
  <c r="H25" i="29"/>
  <c r="J25" i="29"/>
  <c r="K25" i="29"/>
  <c r="L25" i="29"/>
  <c r="O25" i="29"/>
  <c r="P25" i="29"/>
  <c r="N13" i="29"/>
  <c r="E13" i="29"/>
  <c r="G13" i="29"/>
  <c r="I13" i="29"/>
  <c r="K13" i="29"/>
  <c r="M13" i="29"/>
  <c r="O13" i="29"/>
  <c r="G12" i="29"/>
  <c r="H12" i="29"/>
  <c r="J12" i="29"/>
  <c r="K12" i="29"/>
  <c r="L12" i="29"/>
  <c r="M12" i="29"/>
  <c r="P12" i="29"/>
  <c r="O28" i="29"/>
  <c r="AA26" i="38"/>
  <c r="K26" i="29" s="1"/>
  <c r="I28" i="29"/>
  <c r="E28" i="29"/>
  <c r="AA46" i="39"/>
  <c r="L46" i="29" s="1"/>
  <c r="AA26" i="40"/>
  <c r="M26" i="29"/>
  <c r="L28" i="29"/>
  <c r="H13" i="29"/>
  <c r="AA46" i="41"/>
  <c r="N46" i="29" s="1"/>
  <c r="T86" i="41"/>
  <c r="AA46" i="34"/>
  <c r="G46" i="29" s="1"/>
  <c r="T86" i="34"/>
  <c r="AA46" i="42"/>
  <c r="O46" i="29" s="1"/>
  <c r="R46" i="31" l="1"/>
  <c r="F46" i="31"/>
  <c r="Y29" i="31"/>
  <c r="Q18" i="29"/>
  <c r="L27" i="29"/>
  <c r="AA26" i="36"/>
  <c r="I26" i="29" s="1"/>
  <c r="H85" i="33"/>
  <c r="H85" i="3"/>
  <c r="AA31" i="42"/>
  <c r="O31" i="29" s="1"/>
  <c r="AA26" i="42"/>
  <c r="O26" i="29" s="1"/>
  <c r="AA26" i="35"/>
  <c r="H26" i="29" s="1"/>
  <c r="O16" i="29"/>
  <c r="AA26" i="33"/>
  <c r="F26" i="29" s="1"/>
  <c r="AA46" i="3"/>
  <c r="E46" i="29" s="1"/>
  <c r="Q44" i="29"/>
  <c r="AA46" i="36"/>
  <c r="I46" i="29" s="1"/>
  <c r="Y44" i="31"/>
  <c r="AA26" i="37"/>
  <c r="J26" i="29" s="1"/>
  <c r="T86" i="39"/>
  <c r="T86" i="3"/>
  <c r="T86" i="36"/>
  <c r="T86" i="42"/>
  <c r="Q28" i="29"/>
  <c r="N12" i="29"/>
  <c r="I15" i="29"/>
  <c r="Q40" i="29"/>
  <c r="Q22" i="29"/>
  <c r="H85" i="34"/>
  <c r="AA26" i="43"/>
  <c r="P26" i="29" s="1"/>
  <c r="H85" i="43"/>
  <c r="Q12" i="29"/>
  <c r="Q30" i="29"/>
  <c r="AA31" i="36"/>
  <c r="I31" i="29" s="1"/>
  <c r="H85" i="35"/>
  <c r="AA46" i="33"/>
  <c r="F46" i="29" s="1"/>
  <c r="AA26" i="3"/>
  <c r="E26" i="29" s="1"/>
  <c r="Q21" i="29"/>
  <c r="Q17" i="29"/>
  <c r="Q45" i="29"/>
  <c r="Q35" i="29"/>
  <c r="Q34" i="29"/>
  <c r="T85" i="33"/>
  <c r="T86" i="43"/>
  <c r="Y24" i="31"/>
  <c r="Q25" i="29"/>
  <c r="Q19" i="29"/>
  <c r="Q14" i="29"/>
  <c r="Q41" i="29"/>
  <c r="Q36" i="29"/>
  <c r="H85" i="42"/>
  <c r="Q43" i="29"/>
  <c r="Q37" i="29"/>
  <c r="Q24" i="29"/>
  <c r="Q20" i="29"/>
  <c r="Q16" i="29"/>
  <c r="Q23" i="29"/>
  <c r="Q15" i="29"/>
  <c r="Q33" i="29"/>
  <c r="I27" i="29"/>
  <c r="Q27" i="29" s="1"/>
  <c r="AA46" i="37"/>
  <c r="J46" i="29" s="1"/>
  <c r="T85" i="37"/>
  <c r="AA26" i="34"/>
  <c r="G26" i="29" s="1"/>
  <c r="AA46" i="40"/>
  <c r="M46" i="29" s="1"/>
  <c r="T85" i="40"/>
  <c r="T86" i="40"/>
  <c r="AA31" i="35"/>
  <c r="H31" i="29" s="1"/>
  <c r="AA31" i="40"/>
  <c r="M31" i="29" s="1"/>
  <c r="AA31" i="34"/>
  <c r="G31" i="29" s="1"/>
  <c r="P13" i="29"/>
  <c r="Q13" i="29" s="1"/>
  <c r="Q38" i="29"/>
  <c r="AA31" i="33"/>
  <c r="F31" i="29" s="1"/>
  <c r="AA26" i="39"/>
  <c r="L26" i="29" s="1"/>
  <c r="A16" i="31"/>
  <c r="B15" i="31"/>
  <c r="AA31" i="37"/>
  <c r="J31" i="29" s="1"/>
  <c r="AA31" i="3"/>
  <c r="E31" i="29" s="1"/>
  <c r="AA31" i="38"/>
  <c r="K31" i="29" s="1"/>
  <c r="K29" i="29"/>
  <c r="Q29" i="29" s="1"/>
  <c r="AA46" i="38"/>
  <c r="K46" i="29" s="1"/>
  <c r="T85" i="38"/>
  <c r="T86" i="38"/>
  <c r="AA31" i="43"/>
  <c r="P31" i="29" s="1"/>
  <c r="AA46" i="43"/>
  <c r="P46" i="29" s="1"/>
  <c r="B14" i="31"/>
  <c r="Q46" i="29" l="1"/>
  <c r="Q26" i="29"/>
  <c r="A17" i="31"/>
  <c r="B16" i="31"/>
  <c r="Q31" i="29"/>
  <c r="B17" i="31" l="1"/>
  <c r="A18" i="31"/>
  <c r="B18" i="31" l="1"/>
  <c r="A19" i="31"/>
  <c r="A20" i="31" l="1"/>
  <c r="B19" i="31"/>
  <c r="B20" i="31" l="1"/>
  <c r="A21" i="31"/>
  <c r="A22" i="31" l="1"/>
  <c r="B21" i="31"/>
  <c r="B22" i="31" l="1"/>
  <c r="A23" i="31"/>
  <c r="A24" i="31" l="1"/>
  <c r="B23" i="31"/>
  <c r="B24" i="31" l="1"/>
  <c r="A25" i="31"/>
  <c r="A26" i="31" l="1"/>
  <c r="B25" i="31"/>
  <c r="B26" i="31" l="1"/>
  <c r="A27" i="31"/>
  <c r="A28" i="31" l="1"/>
  <c r="B27" i="31"/>
  <c r="B28" i="31" l="1"/>
  <c r="A29" i="31"/>
  <c r="A30" i="31" l="1"/>
  <c r="B29" i="31"/>
  <c r="B30" i="31" l="1"/>
  <c r="A31" i="31"/>
  <c r="A32" i="31" l="1"/>
  <c r="B31" i="31"/>
  <c r="B32" i="31" l="1"/>
  <c r="A33" i="31"/>
  <c r="A34" i="31" l="1"/>
  <c r="B33" i="31"/>
  <c r="B34" i="31" l="1"/>
  <c r="A35" i="31"/>
  <c r="A36" i="31" l="1"/>
  <c r="B35" i="31"/>
  <c r="B36" i="31" l="1"/>
  <c r="A37" i="31"/>
  <c r="A38" i="31" l="1"/>
  <c r="B37" i="31"/>
  <c r="B38" i="31" l="1"/>
  <c r="A39" i="31"/>
  <c r="A40" i="31" l="1"/>
  <c r="B39" i="31"/>
  <c r="B40" i="31" l="1"/>
  <c r="A41" i="31"/>
  <c r="A42" i="31" l="1"/>
  <c r="B41" i="31"/>
  <c r="B42" i="31" l="1"/>
  <c r="A43" i="31"/>
  <c r="B43"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jidouiin</author>
  </authors>
  <commentList>
    <comment ref="N2" authorId="0" shapeId="0" xr:uid="{00000000-0006-0000-0200-000001000000}">
      <text>
        <r>
          <rPr>
            <sz val="9"/>
            <color indexed="81"/>
            <rFont val="ＭＳ Ｐゴシック"/>
            <family val="3"/>
            <charset val="128"/>
          </rPr>
          <t>総合計シートで入力した内容が表示されます。</t>
        </r>
      </text>
    </comment>
    <comment ref="W2" authorId="0" shapeId="0" xr:uid="{00000000-0006-0000-0200-000002000000}">
      <text>
        <r>
          <rPr>
            <sz val="9"/>
            <color indexed="81"/>
            <rFont val="ＭＳ Ｐゴシック"/>
            <family val="3"/>
            <charset val="128"/>
          </rPr>
          <t>左のセルと同じ内容が表示されます。</t>
        </r>
      </text>
    </comment>
    <comment ref="Y10" authorId="0" shapeId="0" xr:uid="{00000000-0006-0000-0200-000003000000}">
      <text>
        <r>
          <rPr>
            <sz val="9"/>
            <color indexed="81"/>
            <rFont val="ＭＳ Ｐゴシック"/>
            <family val="3"/>
            <charset val="128"/>
          </rPr>
          <t>この表は一切入力できません。
すべて左の表から反映します。</t>
        </r>
      </text>
    </comment>
    <comment ref="F14" authorId="0" shapeId="0" xr:uid="{00000000-0006-0000-0200-000004000000}">
      <text>
        <r>
          <rPr>
            <sz val="9"/>
            <color indexed="81"/>
            <rFont val="ＭＳ Ｐゴシック"/>
            <family val="3"/>
            <charset val="128"/>
          </rPr>
          <t xml:space="preserve">1～14以外の数字は入らないように設定してあります。
それ以外を入力するとエラーが出て入力できないようになっています。
</t>
        </r>
      </text>
    </comment>
    <comment ref="G14" authorId="0" shapeId="0" xr:uid="{00000000-0006-0000-0200-000005000000}">
      <text>
        <r>
          <rPr>
            <sz val="9"/>
            <color indexed="81"/>
            <rFont val="ＭＳ Ｐゴシック"/>
            <family val="3"/>
            <charset val="128"/>
          </rPr>
          <t>16～19以外の数字は入らないように設定してあります。
それ以外を入力するとエラーが出て入力できないようになっています。</t>
        </r>
      </text>
    </comment>
    <comment ref="F45" authorId="0" shapeId="0" xr:uid="{00000000-0006-0000-0200-000006000000}">
      <text>
        <r>
          <rPr>
            <sz val="9"/>
            <color indexed="81"/>
            <rFont val="ＭＳ Ｐゴシック"/>
            <family val="3"/>
            <charset val="128"/>
          </rPr>
          <t>（内容別）（分野別）の合計件数が合わないとこのように、セルの色が変わり、文字が赤の強調になり、さらに※印の注意書きが現れます。
このセル自体にはロックがかかっており、手入力での訂正はできません。</t>
        </r>
      </text>
    </comment>
    <comment ref="R45" authorId="0" shapeId="0" xr:uid="{00000000-0006-0000-0200-000007000000}">
      <text>
        <r>
          <rPr>
            <sz val="9"/>
            <color indexed="81"/>
            <rFont val="ＭＳ Ｐゴシック"/>
            <family val="3"/>
            <charset val="128"/>
          </rPr>
          <t xml:space="preserve">○を入力した活動日数が月の日数を越えると、このように文字が強調され、赤字の注意書きが現れます。
このセルにはロックがかかっており、手入力で訂正できませんので、列の○の入力を訂正してください。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jidouiin</author>
  </authors>
  <commentList>
    <comment ref="L3" authorId="0" shapeId="0" xr:uid="{00000000-0006-0000-0300-000001000000}">
      <text>
        <r>
          <rPr>
            <sz val="16"/>
            <color indexed="10"/>
            <rFont val="ＭＳ Ｐゴシック"/>
            <family val="3"/>
            <charset val="128"/>
          </rPr>
          <t>入力してください。</t>
        </r>
        <r>
          <rPr>
            <b/>
            <sz val="9"/>
            <color indexed="81"/>
            <rFont val="ＭＳ Ｐゴシック"/>
            <family val="3"/>
            <charset val="128"/>
          </rPr>
          <t xml:space="preserve">
</t>
        </r>
      </text>
    </comment>
    <comment ref="L5" authorId="0" shapeId="0" xr:uid="{00000000-0006-0000-0300-000002000000}">
      <text>
        <r>
          <rPr>
            <sz val="16"/>
            <color indexed="10"/>
            <rFont val="ＭＳ Ｐゴシック"/>
            <family val="3"/>
            <charset val="128"/>
          </rPr>
          <t>入力してください。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<sst xmlns="http://schemas.openxmlformats.org/spreadsheetml/2006/main" count="1751" uniqueCount="250">
  <si>
    <t>在　宅　福　祉</t>
    <rPh sb="0" eb="1">
      <t>ザイ</t>
    </rPh>
    <rPh sb="2" eb="3">
      <t>タク</t>
    </rPh>
    <rPh sb="4" eb="5">
      <t>フク</t>
    </rPh>
    <rPh sb="6" eb="7">
      <t>シ</t>
    </rPh>
    <phoneticPr fontId="2"/>
  </si>
  <si>
    <t>介　護　保　険</t>
    <rPh sb="0" eb="1">
      <t>スケ</t>
    </rPh>
    <rPh sb="2" eb="3">
      <t>ユズル</t>
    </rPh>
    <rPh sb="4" eb="5">
      <t>ホ</t>
    </rPh>
    <rPh sb="6" eb="7">
      <t>ケン</t>
    </rPh>
    <phoneticPr fontId="2"/>
  </si>
  <si>
    <t>健康・保健医療</t>
    <rPh sb="0" eb="2">
      <t>ケンコウ</t>
    </rPh>
    <rPh sb="3" eb="5">
      <t>ホケン</t>
    </rPh>
    <rPh sb="5" eb="7">
      <t>イリョウ</t>
    </rPh>
    <phoneticPr fontId="2"/>
  </si>
  <si>
    <t>子育て・母子保健</t>
    <rPh sb="0" eb="2">
      <t>コソダ</t>
    </rPh>
    <rPh sb="4" eb="6">
      <t>ボシ</t>
    </rPh>
    <rPh sb="6" eb="8">
      <t>ホケン</t>
    </rPh>
    <phoneticPr fontId="2"/>
  </si>
  <si>
    <t>子どもの地域生活</t>
    <rPh sb="0" eb="1">
      <t>コ</t>
    </rPh>
    <rPh sb="4" eb="6">
      <t>チイキ</t>
    </rPh>
    <rPh sb="6" eb="8">
      <t>セイカツ</t>
    </rPh>
    <phoneticPr fontId="2"/>
  </si>
  <si>
    <t>生　　活　　費</t>
    <rPh sb="0" eb="1">
      <t>ショウ</t>
    </rPh>
    <rPh sb="3" eb="4">
      <t>カツ</t>
    </rPh>
    <rPh sb="6" eb="7">
      <t>ヒ</t>
    </rPh>
    <phoneticPr fontId="2"/>
  </si>
  <si>
    <t>年　金・保　険</t>
    <rPh sb="0" eb="1">
      <t>ネン</t>
    </rPh>
    <rPh sb="2" eb="3">
      <t>キン</t>
    </rPh>
    <rPh sb="4" eb="5">
      <t>ホ</t>
    </rPh>
    <rPh sb="6" eb="7">
      <t>ケン</t>
    </rPh>
    <phoneticPr fontId="2"/>
  </si>
  <si>
    <t>仕　　　　　事</t>
    <rPh sb="0" eb="1">
      <t>シ</t>
    </rPh>
    <rPh sb="6" eb="7">
      <t>ジ</t>
    </rPh>
    <phoneticPr fontId="2"/>
  </si>
  <si>
    <t>家　族　関　係</t>
    <rPh sb="0" eb="1">
      <t>イエ</t>
    </rPh>
    <rPh sb="2" eb="3">
      <t>ゾク</t>
    </rPh>
    <rPh sb="4" eb="5">
      <t>セキ</t>
    </rPh>
    <rPh sb="6" eb="7">
      <t>カカリ</t>
    </rPh>
    <phoneticPr fontId="2"/>
  </si>
  <si>
    <t>住　　　　　居</t>
    <rPh sb="0" eb="1">
      <t>ジュウ</t>
    </rPh>
    <rPh sb="6" eb="7">
      <t>キョ</t>
    </rPh>
    <phoneticPr fontId="2"/>
  </si>
  <si>
    <t>生　活　環　境</t>
    <rPh sb="0" eb="1">
      <t>ショウ</t>
    </rPh>
    <rPh sb="2" eb="3">
      <t>カツ</t>
    </rPh>
    <rPh sb="4" eb="5">
      <t>ワ</t>
    </rPh>
    <rPh sb="6" eb="7">
      <t>サカイ</t>
    </rPh>
    <phoneticPr fontId="2"/>
  </si>
  <si>
    <t>日 常 的 な 支 援</t>
    <rPh sb="0" eb="1">
      <t>ヒ</t>
    </rPh>
    <rPh sb="2" eb="3">
      <t>ツネ</t>
    </rPh>
    <rPh sb="4" eb="5">
      <t>マト</t>
    </rPh>
    <rPh sb="8" eb="9">
      <t>ササ</t>
    </rPh>
    <rPh sb="10" eb="11">
      <t>エン</t>
    </rPh>
    <phoneticPr fontId="2"/>
  </si>
  <si>
    <t>そ　　の　　他</t>
    <rPh sb="6" eb="7">
      <t>タ</t>
    </rPh>
    <phoneticPr fontId="2"/>
  </si>
  <si>
    <t>計</t>
    <rPh sb="0" eb="1">
      <t>ケイ</t>
    </rPh>
    <phoneticPr fontId="2"/>
  </si>
  <si>
    <t>高齢者に関すること</t>
    <rPh sb="0" eb="3">
      <t>コウレイシャ</t>
    </rPh>
    <rPh sb="4" eb="5">
      <t>カン</t>
    </rPh>
    <phoneticPr fontId="2"/>
  </si>
  <si>
    <t>障害者に関すること</t>
    <rPh sb="0" eb="3">
      <t>ショウガイシャ</t>
    </rPh>
    <rPh sb="4" eb="5">
      <t>カン</t>
    </rPh>
    <phoneticPr fontId="2"/>
  </si>
  <si>
    <t>子どもに関すること</t>
    <rPh sb="0" eb="1">
      <t>コ</t>
    </rPh>
    <rPh sb="4" eb="5">
      <t>カン</t>
    </rPh>
    <phoneticPr fontId="2"/>
  </si>
  <si>
    <t>件</t>
    <rPh sb="0" eb="1">
      <t>ケン</t>
    </rPh>
    <phoneticPr fontId="2"/>
  </si>
  <si>
    <t>その他の活動件数</t>
    <rPh sb="2" eb="3">
      <t>タ</t>
    </rPh>
    <rPh sb="4" eb="6">
      <t>カツドウ</t>
    </rPh>
    <rPh sb="6" eb="8">
      <t>ケンスウ</t>
    </rPh>
    <phoneticPr fontId="2"/>
  </si>
  <si>
    <t>訪問回数</t>
    <rPh sb="0" eb="2">
      <t>ホウモン</t>
    </rPh>
    <rPh sb="2" eb="4">
      <t>カイスウ</t>
    </rPh>
    <phoneticPr fontId="2"/>
  </si>
  <si>
    <t>回</t>
    <rPh sb="0" eb="1">
      <t>カイ</t>
    </rPh>
    <phoneticPr fontId="2"/>
  </si>
  <si>
    <t>活　動　日　数</t>
    <rPh sb="0" eb="1">
      <t>カツ</t>
    </rPh>
    <rPh sb="2" eb="3">
      <t>ドウ</t>
    </rPh>
    <rPh sb="4" eb="5">
      <t>ヒ</t>
    </rPh>
    <rPh sb="6" eb="7">
      <t>カズ</t>
    </rPh>
    <phoneticPr fontId="2"/>
  </si>
  <si>
    <t>日</t>
    <rPh sb="0" eb="1">
      <t>ヒ</t>
    </rPh>
    <phoneticPr fontId="2"/>
  </si>
  <si>
    <t>訪問・連絡活動</t>
    <rPh sb="0" eb="2">
      <t>ホウモン</t>
    </rPh>
    <rPh sb="3" eb="5">
      <t>レンラク</t>
    </rPh>
    <rPh sb="5" eb="7">
      <t>カツドウ</t>
    </rPh>
    <phoneticPr fontId="2"/>
  </si>
  <si>
    <t>そ 　の　 他</t>
    <rPh sb="6" eb="7">
      <t>タ</t>
    </rPh>
    <phoneticPr fontId="2"/>
  </si>
  <si>
    <t>委　員　相　互</t>
    <rPh sb="0" eb="1">
      <t>イ</t>
    </rPh>
    <rPh sb="2" eb="3">
      <t>イン</t>
    </rPh>
    <rPh sb="4" eb="5">
      <t>ソウ</t>
    </rPh>
    <rPh sb="6" eb="7">
      <t>タガイ</t>
    </rPh>
    <phoneticPr fontId="2"/>
  </si>
  <si>
    <t>その他の関係機関</t>
    <rPh sb="2" eb="3">
      <t>タ</t>
    </rPh>
    <rPh sb="4" eb="6">
      <t>カンケイ</t>
    </rPh>
    <rPh sb="6" eb="8">
      <t>キカン</t>
    </rPh>
    <phoneticPr fontId="2"/>
  </si>
  <si>
    <t>調査・実態把握</t>
    <rPh sb="0" eb="2">
      <t>チョウサ</t>
    </rPh>
    <rPh sb="3" eb="5">
      <t>ジッタイ</t>
    </rPh>
    <rPh sb="5" eb="7">
      <t>ハアク</t>
    </rPh>
    <phoneticPr fontId="2"/>
  </si>
  <si>
    <t>地域福祉活動･自主活動</t>
    <rPh sb="0" eb="2">
      <t>チイキ</t>
    </rPh>
    <rPh sb="2" eb="4">
      <t>フクシ</t>
    </rPh>
    <rPh sb="4" eb="6">
      <t>カツドウ</t>
    </rPh>
    <rPh sb="7" eb="9">
      <t>ジシュ</t>
    </rPh>
    <rPh sb="9" eb="11">
      <t>カツドウ</t>
    </rPh>
    <phoneticPr fontId="2"/>
  </si>
  <si>
    <t>民児協運営・研修</t>
    <rPh sb="0" eb="1">
      <t>タミ</t>
    </rPh>
    <rPh sb="1" eb="2">
      <t>ジ</t>
    </rPh>
    <rPh sb="2" eb="3">
      <t>キョウ</t>
    </rPh>
    <rPh sb="3" eb="5">
      <t>ウンエイ</t>
    </rPh>
    <rPh sb="6" eb="8">
      <t>ケンシュウ</t>
    </rPh>
    <phoneticPr fontId="2"/>
  </si>
  <si>
    <t>証　明　事　務</t>
    <rPh sb="0" eb="1">
      <t>アカシ</t>
    </rPh>
    <rPh sb="2" eb="3">
      <t>メイ</t>
    </rPh>
    <rPh sb="4" eb="5">
      <t>コト</t>
    </rPh>
    <rPh sb="6" eb="7">
      <t>ツトム</t>
    </rPh>
    <phoneticPr fontId="2"/>
  </si>
  <si>
    <t>（内容）</t>
    <rPh sb="1" eb="3">
      <t>ナイヨウ</t>
    </rPh>
    <phoneticPr fontId="2"/>
  </si>
  <si>
    <t>その他</t>
    <rPh sb="2" eb="3">
      <t>タ</t>
    </rPh>
    <phoneticPr fontId="2"/>
  </si>
  <si>
    <t>連絡調整回数</t>
    <rPh sb="0" eb="2">
      <t>レンラク</t>
    </rPh>
    <rPh sb="2" eb="4">
      <t>チョウセイ</t>
    </rPh>
    <rPh sb="4" eb="6">
      <t>カイスウ</t>
    </rPh>
    <phoneticPr fontId="2"/>
  </si>
  <si>
    <t>その他の活動件数</t>
    <rPh sb="2" eb="3">
      <t>タ</t>
    </rPh>
    <rPh sb="4" eb="5">
      <t>カツ</t>
    </rPh>
    <rPh sb="5" eb="6">
      <t>ドウ</t>
    </rPh>
    <rPh sb="6" eb="7">
      <t>ケン</t>
    </rPh>
    <rPh sb="7" eb="8">
      <t>カズ</t>
    </rPh>
    <phoneticPr fontId="2"/>
  </si>
  <si>
    <t>相談･支援件数</t>
    <rPh sb="0" eb="2">
      <t>ソウダン</t>
    </rPh>
    <rPh sb="3" eb="5">
      <t>シエン</t>
    </rPh>
    <rPh sb="5" eb="7">
      <t>ケンスウ</t>
    </rPh>
    <phoneticPr fontId="2"/>
  </si>
  <si>
    <t>活 動 概 要</t>
    <rPh sb="0" eb="1">
      <t>カツ</t>
    </rPh>
    <rPh sb="2" eb="3">
      <t>ドウ</t>
    </rPh>
    <rPh sb="4" eb="5">
      <t>オオムネ</t>
    </rPh>
    <rPh sb="6" eb="7">
      <t>ヨウ</t>
    </rPh>
    <phoneticPr fontId="2"/>
  </si>
  <si>
    <t>（分野）</t>
    <rPh sb="1" eb="3">
      <t>ブンヤ</t>
    </rPh>
    <phoneticPr fontId="2"/>
  </si>
  <si>
    <t>(1)～(14)</t>
    <phoneticPr fontId="2"/>
  </si>
  <si>
    <t>(16)～(19)</t>
    <phoneticPr fontId="2"/>
  </si>
  <si>
    <t>(1)</t>
    <phoneticPr fontId="2"/>
  </si>
  <si>
    <t>(2)</t>
  </si>
  <si>
    <t>(3)</t>
  </si>
  <si>
    <t>(4)</t>
  </si>
  <si>
    <t>(5)</t>
  </si>
  <si>
    <t>(6)</t>
  </si>
  <si>
    <t>(7)</t>
  </si>
  <si>
    <t>(8)</t>
  </si>
  <si>
    <t>(9)</t>
  </si>
  <si>
    <t>(10)</t>
  </si>
  <si>
    <t>(11)</t>
  </si>
  <si>
    <t>委員相互</t>
    <rPh sb="0" eb="2">
      <t>イイン</t>
    </rPh>
    <rPh sb="2" eb="4">
      <t>ソウゴ</t>
    </rPh>
    <phoneticPr fontId="2"/>
  </si>
  <si>
    <t>要保護児童の発見の通告･仲介</t>
    <rPh sb="0" eb="1">
      <t>ヨウ</t>
    </rPh>
    <rPh sb="1" eb="3">
      <t>ホゴ</t>
    </rPh>
    <rPh sb="3" eb="5">
      <t>ジドウ</t>
    </rPh>
    <rPh sb="6" eb="8">
      <t>ハッケン</t>
    </rPh>
    <rPh sb="9" eb="11">
      <t>ツウコク</t>
    </rPh>
    <rPh sb="12" eb="14">
      <t>チュウカイ</t>
    </rPh>
    <phoneticPr fontId="2"/>
  </si>
  <si>
    <t>証明事務</t>
    <rPh sb="0" eb="2">
      <t>ショウメイ</t>
    </rPh>
    <rPh sb="2" eb="4">
      <t>ジム</t>
    </rPh>
    <phoneticPr fontId="2"/>
  </si>
  <si>
    <t>訪問･
連絡活動</t>
    <rPh sb="0" eb="2">
      <t>ホウモン</t>
    </rPh>
    <rPh sb="4" eb="6">
      <t>レンラク</t>
    </rPh>
    <rPh sb="6" eb="8">
      <t>カツドウ</t>
    </rPh>
    <phoneticPr fontId="2"/>
  </si>
  <si>
    <t>民児協
運営･研修</t>
    <rPh sb="0" eb="1">
      <t>ミン</t>
    </rPh>
    <rPh sb="1" eb="2">
      <t>ジ</t>
    </rPh>
    <rPh sb="2" eb="3">
      <t>キョウ</t>
    </rPh>
    <rPh sb="4" eb="6">
      <t>ウンエイ</t>
    </rPh>
    <rPh sb="7" eb="9">
      <t>ケンシュウ</t>
    </rPh>
    <phoneticPr fontId="2"/>
  </si>
  <si>
    <t>調査・
実態把握</t>
    <rPh sb="0" eb="2">
      <t>チョウサ</t>
    </rPh>
    <rPh sb="4" eb="6">
      <t>ジッタイ</t>
    </rPh>
    <rPh sb="6" eb="8">
      <t>ハアク</t>
    </rPh>
    <phoneticPr fontId="2"/>
  </si>
  <si>
    <t>その他の
関係機関</t>
    <rPh sb="2" eb="3">
      <t>タ</t>
    </rPh>
    <rPh sb="5" eb="7">
      <t>カンケイ</t>
    </rPh>
    <rPh sb="7" eb="9">
      <t>キカン</t>
    </rPh>
    <phoneticPr fontId="2"/>
  </si>
  <si>
    <t>行事･事業･会議への参加 ･協力</t>
    <rPh sb="0" eb="2">
      <t>ギョウジ</t>
    </rPh>
    <rPh sb="3" eb="5">
      <t>ジギョウ</t>
    </rPh>
    <rPh sb="6" eb="8">
      <t>カイギ</t>
    </rPh>
    <rPh sb="10" eb="12">
      <t>サンカ</t>
    </rPh>
    <rPh sb="14" eb="16">
      <t>キョウリョク</t>
    </rPh>
    <phoneticPr fontId="2"/>
  </si>
  <si>
    <t>地域福祉活動 ･自主活動</t>
    <rPh sb="0" eb="2">
      <t>チイキ</t>
    </rPh>
    <rPh sb="2" eb="4">
      <t>フクシ</t>
    </rPh>
    <rPh sb="4" eb="6">
      <t>カツドウ</t>
    </rPh>
    <rPh sb="8" eb="10">
      <t>ジシュ</t>
    </rPh>
    <rPh sb="10" eb="12">
      <t>カツドウ</t>
    </rPh>
    <phoneticPr fontId="2"/>
  </si>
  <si>
    <t>活動日数</t>
    <rPh sb="0" eb="1">
      <t>カツ</t>
    </rPh>
    <rPh sb="1" eb="2">
      <t>ドウ</t>
    </rPh>
    <rPh sb="2" eb="3">
      <t>ヒ</t>
    </rPh>
    <rPh sb="3" eb="4">
      <t>カズ</t>
    </rPh>
    <phoneticPr fontId="2"/>
  </si>
  <si>
    <t>日・曜日</t>
    <rPh sb="0" eb="1">
      <t>ニチ</t>
    </rPh>
    <rPh sb="2" eb="4">
      <t>ヨウビ</t>
    </rPh>
    <phoneticPr fontId="2"/>
  </si>
  <si>
    <t>氏名：</t>
    <rPh sb="0" eb="2">
      <t>シメイ</t>
    </rPh>
    <phoneticPr fontId="2"/>
  </si>
  <si>
    <t>民児協名:</t>
    <rPh sb="0" eb="1">
      <t>ミン</t>
    </rPh>
    <rPh sb="1" eb="2">
      <t>ジ</t>
    </rPh>
    <rPh sb="2" eb="3">
      <t>キョウ</t>
    </rPh>
    <rPh sb="3" eb="4">
      <t>メイ</t>
    </rPh>
    <phoneticPr fontId="2"/>
  </si>
  <si>
    <t>要保護児童の発見の通告・仲介</t>
    <rPh sb="0" eb="1">
      <t>ヨウ</t>
    </rPh>
    <rPh sb="1" eb="3">
      <t>ホゴ</t>
    </rPh>
    <rPh sb="3" eb="5">
      <t>ジドウ</t>
    </rPh>
    <rPh sb="6" eb="8">
      <t>ハッケン</t>
    </rPh>
    <rPh sb="9" eb="11">
      <t>ツウコク</t>
    </rPh>
    <rPh sb="12" eb="14">
      <t>チュウカイ</t>
    </rPh>
    <phoneticPr fontId="2"/>
  </si>
  <si>
    <t>行事・事業・会議への参加・協力</t>
    <rPh sb="0" eb="2">
      <t>ギョウジ</t>
    </rPh>
    <rPh sb="3" eb="5">
      <t>ジギョウ</t>
    </rPh>
    <rPh sb="6" eb="8">
      <t>カイギ</t>
    </rPh>
    <rPh sb="10" eb="12">
      <t>サンカ</t>
    </rPh>
    <rPh sb="13" eb="15">
      <t>キョウリョク</t>
    </rPh>
    <phoneticPr fontId="2"/>
  </si>
  <si>
    <t>合　　　　　　計</t>
    <rPh sb="0" eb="1">
      <t>ゴウ</t>
    </rPh>
    <rPh sb="7" eb="8">
      <t>ケイ</t>
    </rPh>
    <phoneticPr fontId="2"/>
  </si>
  <si>
    <t>民児協名：</t>
    <rPh sb="0" eb="1">
      <t>ミン</t>
    </rPh>
    <rPh sb="1" eb="2">
      <t>ジ</t>
    </rPh>
    <rPh sb="2" eb="3">
      <t>キョウ</t>
    </rPh>
    <rPh sb="3" eb="4">
      <t>メイ</t>
    </rPh>
    <phoneticPr fontId="2"/>
  </si>
  <si>
    <t xml:space="preserve"> 活動件数 集計報告書</t>
    <rPh sb="1" eb="3">
      <t>カツドウ</t>
    </rPh>
    <rPh sb="3" eb="5">
      <t>ケンスウ</t>
    </rPh>
    <rPh sb="6" eb="8">
      <t>シュウケイ</t>
    </rPh>
    <rPh sb="8" eb="11">
      <t>ホウコクショ</t>
    </rPh>
    <phoneticPr fontId="2"/>
  </si>
  <si>
    <t>相談・支援件数</t>
    <rPh sb="0" eb="2">
      <t>ソウダン</t>
    </rPh>
    <rPh sb="3" eb="5">
      <t>シエン</t>
    </rPh>
    <rPh sb="5" eb="7">
      <t>ケンスウ</t>
    </rPh>
    <phoneticPr fontId="2"/>
  </si>
  <si>
    <t>（内容別）</t>
    <rPh sb="1" eb="3">
      <t>ナイヨウ</t>
    </rPh>
    <rPh sb="3" eb="4">
      <t>ベツ</t>
    </rPh>
    <phoneticPr fontId="2"/>
  </si>
  <si>
    <t>子どもの教育･学校生活</t>
    <rPh sb="0" eb="1">
      <t>コ</t>
    </rPh>
    <rPh sb="4" eb="6">
      <t>キョウイク</t>
    </rPh>
    <rPh sb="7" eb="9">
      <t>ガッコウ</t>
    </rPh>
    <rPh sb="9" eb="11">
      <t>セイカツ</t>
    </rPh>
    <phoneticPr fontId="2"/>
  </si>
  <si>
    <t>（分野別）</t>
    <rPh sb="1" eb="3">
      <t>ブンヤ</t>
    </rPh>
    <rPh sb="3" eb="4">
      <t>ベツ</t>
    </rPh>
    <phoneticPr fontId="2"/>
  </si>
  <si>
    <t>　※(15)と(20)の合計件数は一致</t>
    <rPh sb="12" eb="14">
      <t>ゴウケイ</t>
    </rPh>
    <rPh sb="14" eb="16">
      <t>ケンスウ</t>
    </rPh>
    <rPh sb="17" eb="19">
      <t>イッチ</t>
    </rPh>
    <phoneticPr fontId="2"/>
  </si>
  <si>
    <t>年</t>
    <rPh sb="0" eb="1">
      <t>トシ</t>
    </rPh>
    <phoneticPr fontId="2"/>
  </si>
  <si>
    <t>月 の</t>
    <rPh sb="0" eb="1">
      <t>ツキ</t>
    </rPh>
    <phoneticPr fontId="2"/>
  </si>
  <si>
    <t>民生委員･児童委員   活 動 記 録 内 容</t>
    <rPh sb="20" eb="21">
      <t>ウチ</t>
    </rPh>
    <rPh sb="22" eb="23">
      <t>カタチ</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</si>
  <si>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</si>
  <si>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</si>
  <si>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</si>
  <si>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</si>
  <si>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</si>
  <si>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</si>
  <si>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</si>
  <si>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</si>
  <si>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</si>
  <si>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</si>
  <si>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</si>
  <si>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</si>
  <si>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</si>
  <si>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</si>
  <si>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</si>
  <si>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</si>
  <si>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</si>
  <si>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</si>
  <si>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</si>
  <si>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</si>
  <si>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</si>
  <si>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</si>
  <si>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</si>
  <si>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</si>
  <si>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</si>
  <si>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</si>
  <si>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</si>
  <si>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</si>
  <si>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</si>
  <si>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</si>
  <si>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</si>
  <si>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t>
    <phoneticPr fontId="2"/>
  </si>
  <si>
    <t>(2)</t>
    <phoneticPr fontId="2"/>
  </si>
  <si>
    <t>(3)</t>
    <phoneticPr fontId="2"/>
  </si>
  <si>
    <t>(1)～(14)</t>
    <phoneticPr fontId="2"/>
  </si>
  <si>
    <t>(16)～(19)</t>
    <phoneticPr fontId="2"/>
  </si>
  <si>
    <t>(1)</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</si>
  <si>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</si>
  <si>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</si>
  <si>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</si>
  <si>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</si>
  <si>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</si>
  <si>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</si>
  <si>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</si>
  <si>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</si>
  <si>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</si>
  <si>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</si>
  <si>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(15)</t>
    <phoneticPr fontId="2"/>
  </si>
  <si>
    <t>(16)</t>
    <phoneticPr fontId="2"/>
  </si>
  <si>
    <t>(17)</t>
    <phoneticPr fontId="2"/>
  </si>
  <si>
    <t>(18)</t>
    <phoneticPr fontId="2"/>
  </si>
  <si>
    <t>(20)</t>
    <phoneticPr fontId="2"/>
  </si>
  <si>
    <t>(1)</t>
    <phoneticPr fontId="2"/>
  </si>
  <si>
    <t>(2)</t>
    <phoneticPr fontId="2"/>
  </si>
  <si>
    <t>(3)</t>
    <phoneticPr fontId="2"/>
  </si>
  <si>
    <t>(4)</t>
    <phoneticPr fontId="2"/>
  </si>
  <si>
    <t>(5)</t>
    <phoneticPr fontId="2"/>
  </si>
  <si>
    <t>(6)</t>
    <phoneticPr fontId="2"/>
  </si>
  <si>
    <t>(7)</t>
    <phoneticPr fontId="2"/>
  </si>
  <si>
    <t>(9)</t>
    <phoneticPr fontId="2"/>
  </si>
  <si>
    <t>(11)</t>
    <phoneticPr fontId="2"/>
  </si>
  <si>
    <t>(14)</t>
    <phoneticPr fontId="2"/>
  </si>
  <si>
    <t>(19)</t>
    <phoneticPr fontId="2"/>
  </si>
  <si>
    <t>(8)</t>
    <phoneticPr fontId="2"/>
  </si>
  <si>
    <t>(14)</t>
    <phoneticPr fontId="2"/>
  </si>
  <si>
    <t>(19)</t>
    <phoneticPr fontId="2"/>
  </si>
  <si>
    <t>(8)</t>
    <phoneticPr fontId="2"/>
  </si>
  <si>
    <t>民児協名</t>
    <rPh sb="0" eb="1">
      <t>ミン</t>
    </rPh>
    <rPh sb="1" eb="2">
      <t>ジ</t>
    </rPh>
    <rPh sb="2" eb="3">
      <t>キョウ</t>
    </rPh>
    <rPh sb="3" eb="4">
      <t>メイ</t>
    </rPh>
    <phoneticPr fontId="2"/>
  </si>
  <si>
    <t>氏　名</t>
    <rPh sb="0" eb="1">
      <t>シ</t>
    </rPh>
    <rPh sb="2" eb="3">
      <t>メイ</t>
    </rPh>
    <phoneticPr fontId="2"/>
  </si>
  <si>
    <t>①</t>
    <phoneticPr fontId="2"/>
  </si>
  <si>
    <t>②</t>
    <phoneticPr fontId="2"/>
  </si>
  <si>
    <t>各月の詳細を入力すると、総合計シートには年度の合計が自動表示されます。</t>
    <rPh sb="0" eb="1">
      <t>カク</t>
    </rPh>
    <rPh sb="1" eb="2">
      <t>ツキ</t>
    </rPh>
    <rPh sb="3" eb="5">
      <t>ショウサイ</t>
    </rPh>
    <rPh sb="6" eb="8">
      <t>ニュウリョク</t>
    </rPh>
    <rPh sb="12" eb="13">
      <t>ソウ</t>
    </rPh>
    <rPh sb="13" eb="15">
      <t>ゴウケイ</t>
    </rPh>
    <rPh sb="20" eb="21">
      <t>ネン</t>
    </rPh>
    <rPh sb="21" eb="22">
      <t>ド</t>
    </rPh>
    <rPh sb="23" eb="25">
      <t>ゴウケイ</t>
    </rPh>
    <rPh sb="26" eb="28">
      <t>ジドウ</t>
    </rPh>
    <rPh sb="28" eb="30">
      <t>ヒョウジ</t>
    </rPh>
    <phoneticPr fontId="2"/>
  </si>
  <si>
    <t>　　　　　月ごとのシート</t>
    <rPh sb="5" eb="6">
      <t>ツキ</t>
    </rPh>
    <phoneticPr fontId="2"/>
  </si>
  <si>
    <t>（民児協名・氏名を入力するのはここ一度だけです。自動的に各月のシートに反映します。）</t>
    <rPh sb="1" eb="2">
      <t>ミン</t>
    </rPh>
    <rPh sb="2" eb="3">
      <t>ジ</t>
    </rPh>
    <rPh sb="3" eb="4">
      <t>キョウ</t>
    </rPh>
    <rPh sb="4" eb="5">
      <t>メイ</t>
    </rPh>
    <rPh sb="6" eb="8">
      <t>シメイ</t>
    </rPh>
    <rPh sb="9" eb="11">
      <t>ニュウリョク</t>
    </rPh>
    <rPh sb="24" eb="27">
      <t>ジドウテキ</t>
    </rPh>
    <rPh sb="28" eb="29">
      <t>カク</t>
    </rPh>
    <rPh sb="29" eb="30">
      <t>ツキ</t>
    </rPh>
    <rPh sb="35" eb="37">
      <t>ハンエイ</t>
    </rPh>
    <phoneticPr fontId="2"/>
  </si>
  <si>
    <t>総合計シートを開き、「民児協名」「氏名」を入力します。</t>
    <rPh sb="0" eb="1">
      <t>ソウ</t>
    </rPh>
    <rPh sb="1" eb="3">
      <t>ゴウケイ</t>
    </rPh>
    <rPh sb="7" eb="8">
      <t>ヒラ</t>
    </rPh>
    <rPh sb="11" eb="12">
      <t>ミン</t>
    </rPh>
    <rPh sb="12" eb="13">
      <t>ジ</t>
    </rPh>
    <rPh sb="13" eb="14">
      <t>キョウ</t>
    </rPh>
    <rPh sb="14" eb="15">
      <t>メイ</t>
    </rPh>
    <rPh sb="17" eb="19">
      <t>シメイ</t>
    </rPh>
    <rPh sb="21" eb="23">
      <t>ニュウリョク</t>
    </rPh>
    <phoneticPr fontId="2"/>
  </si>
  <si>
    <t>各月のシートを開き、入力欄に詳細を入力します。</t>
    <rPh sb="0" eb="1">
      <t>カク</t>
    </rPh>
    <rPh sb="1" eb="2">
      <t>ツキ</t>
    </rPh>
    <rPh sb="7" eb="8">
      <t>ヒラ</t>
    </rPh>
    <rPh sb="10" eb="12">
      <t>ニュウリョク</t>
    </rPh>
    <rPh sb="12" eb="13">
      <t>ラン</t>
    </rPh>
    <rPh sb="14" eb="16">
      <t>ショウサイ</t>
    </rPh>
    <rPh sb="17" eb="19">
      <t>ニュウリョク</t>
    </rPh>
    <phoneticPr fontId="2"/>
  </si>
  <si>
    <t>入力できるセルが限られており、入力すると合計が自動的に計算されます。</t>
    <rPh sb="0" eb="2">
      <t>ニュウリョク</t>
    </rPh>
    <rPh sb="8" eb="9">
      <t>カギ</t>
    </rPh>
    <rPh sb="15" eb="17">
      <t>ニュウリョク</t>
    </rPh>
    <rPh sb="20" eb="22">
      <t>ゴウケイ</t>
    </rPh>
    <rPh sb="23" eb="26">
      <t>ジドウテキ</t>
    </rPh>
    <rPh sb="27" eb="29">
      <t>ケイサン</t>
    </rPh>
    <phoneticPr fontId="2"/>
  </si>
  <si>
    <t>シート右上の民児協名・氏名は、「総合計シート」にて入力したものが反映されています。</t>
    <rPh sb="3" eb="5">
      <t>ミギウエ</t>
    </rPh>
    <rPh sb="6" eb="7">
      <t>ミン</t>
    </rPh>
    <rPh sb="7" eb="8">
      <t>ジ</t>
    </rPh>
    <rPh sb="8" eb="9">
      <t>キョウ</t>
    </rPh>
    <rPh sb="9" eb="10">
      <t>メイ</t>
    </rPh>
    <rPh sb="11" eb="13">
      <t>シメイ</t>
    </rPh>
    <rPh sb="16" eb="17">
      <t>ソウ</t>
    </rPh>
    <rPh sb="17" eb="19">
      <t>ゴウケイ</t>
    </rPh>
    <rPh sb="25" eb="27">
      <t>ニュウリョク</t>
    </rPh>
    <rPh sb="32" eb="34">
      <t>ハンエイ</t>
    </rPh>
    <phoneticPr fontId="2"/>
  </si>
  <si>
    <t>4月</t>
    <rPh sb="1" eb="2">
      <t>ガツ</t>
    </rPh>
    <phoneticPr fontId="2"/>
  </si>
  <si>
    <t>5月</t>
  </si>
  <si>
    <t>6月</t>
  </si>
  <si>
    <t>7月</t>
  </si>
  <si>
    <t>8月</t>
  </si>
  <si>
    <t>9月</t>
  </si>
  <si>
    <t>10月</t>
  </si>
  <si>
    <t>11月</t>
  </si>
  <si>
    <t>12月</t>
  </si>
  <si>
    <t>1月</t>
  </si>
  <si>
    <t>2月</t>
  </si>
  <si>
    <t>3月</t>
  </si>
  <si>
    <t xml:space="preserve"> 活動件数 集計報告書　総合計</t>
    <rPh sb="1" eb="3">
      <t>カツドウ</t>
    </rPh>
    <rPh sb="3" eb="5">
      <t>ケンスウ</t>
    </rPh>
    <rPh sb="6" eb="8">
      <t>シュウケイ</t>
    </rPh>
    <rPh sb="8" eb="11">
      <t>ホウコクショ</t>
    </rPh>
    <rPh sb="12" eb="13">
      <t>ソウ</t>
    </rPh>
    <rPh sb="13" eb="15">
      <t>ゴウケイ</t>
    </rPh>
    <phoneticPr fontId="2"/>
  </si>
  <si>
    <t>(14)</t>
    <phoneticPr fontId="2"/>
  </si>
  <si>
    <t>(19)</t>
    <phoneticPr fontId="2"/>
  </si>
  <si>
    <t>(8)</t>
    <phoneticPr fontId="2"/>
  </si>
  <si>
    <t>合計件数</t>
    <rPh sb="0" eb="2">
      <t>ゴウケイ</t>
    </rPh>
    <rPh sb="2" eb="4">
      <t>ケンスウ</t>
    </rPh>
    <phoneticPr fontId="2"/>
  </si>
  <si>
    <t>・</t>
    <phoneticPr fontId="2"/>
  </si>
  <si>
    <r>
      <t>パスワードは</t>
    </r>
    <r>
      <rPr>
        <sz val="12"/>
        <rFont val="ＭＳ Ｐ明朝"/>
        <family val="1"/>
        <charset val="128"/>
      </rPr>
      <t>『</t>
    </r>
    <r>
      <rPr>
        <sz val="12"/>
        <color indexed="10"/>
        <rFont val="ＭＳ Ｐ明朝"/>
        <family val="1"/>
        <charset val="128"/>
      </rPr>
      <t>ｋｉｒｏｋｕ</t>
    </r>
    <r>
      <rPr>
        <sz val="11"/>
        <rFont val="ＭＳ Ｐ明朝"/>
        <family val="1"/>
        <charset val="128"/>
      </rPr>
      <t>』です。</t>
    </r>
    <phoneticPr fontId="2"/>
  </si>
  <si>
    <t xml:space="preserve"> 活動件数 集計報告書 </t>
    <rPh sb="1" eb="3">
      <t>カツドウ</t>
    </rPh>
    <rPh sb="3" eb="5">
      <t>ケンスウ</t>
    </rPh>
    <rPh sb="6" eb="8">
      <t>シュウケイ</t>
    </rPh>
    <rPh sb="8" eb="11">
      <t>ホウコクショ</t>
    </rPh>
    <phoneticPr fontId="2"/>
  </si>
  <si>
    <t>　※(15)と(20)の合計件数は一致　</t>
    <rPh sb="12" eb="14">
      <t>ゴウケイ</t>
    </rPh>
    <rPh sb="14" eb="16">
      <t>ケンスウ</t>
    </rPh>
    <rPh sb="17" eb="19">
      <t>イッチ</t>
    </rPh>
    <phoneticPr fontId="2"/>
  </si>
  <si>
    <t>民生委員･児童委員   活動記録内容</t>
    <rPh sb="16" eb="17">
      <t>ウチ</t>
    </rPh>
    <rPh sb="17" eb="18">
      <t>カタチ</t>
    </rPh>
    <phoneticPr fontId="2"/>
  </si>
  <si>
    <t>○</t>
    <phoneticPr fontId="2"/>
  </si>
  <si>
    <t>内容</t>
    <rPh sb="0" eb="2">
      <t>ナイヨウ</t>
    </rPh>
    <phoneticPr fontId="2"/>
  </si>
  <si>
    <t>分野</t>
    <rPh sb="0" eb="2">
      <t>ブンヤ</t>
    </rPh>
    <phoneticPr fontId="2"/>
  </si>
  <si>
    <t>氏 　　名：</t>
    <rPh sb="0" eb="1">
      <t>シ</t>
    </rPh>
    <rPh sb="4" eb="5">
      <t>ナ</t>
    </rPh>
    <phoneticPr fontId="2"/>
  </si>
  <si>
    <t>(1)～(14)</t>
    <phoneticPr fontId="2"/>
  </si>
  <si>
    <t>(16)～(19)</t>
    <phoneticPr fontId="2"/>
  </si>
  <si>
    <t>(1)</t>
    <phoneticPr fontId="2"/>
  </si>
  <si>
    <t>(14)</t>
    <phoneticPr fontId="2"/>
  </si>
  <si>
    <t>(19)</t>
    <phoneticPr fontId="2"/>
  </si>
  <si>
    <t>(8)</t>
    <phoneticPr fontId="2"/>
  </si>
  <si>
    <t>(14)</t>
    <phoneticPr fontId="2"/>
  </si>
  <si>
    <t>(19)</t>
    <phoneticPr fontId="2"/>
  </si>
  <si>
    <t>(8)</t>
    <phoneticPr fontId="2"/>
  </si>
  <si>
    <t>(14)</t>
    <phoneticPr fontId="2"/>
  </si>
  <si>
    <t>(19)</t>
    <phoneticPr fontId="2"/>
  </si>
  <si>
    <t>(8)</t>
    <phoneticPr fontId="2"/>
  </si>
  <si>
    <t>(14)</t>
    <phoneticPr fontId="2"/>
  </si>
  <si>
    <t>(19)</t>
    <phoneticPr fontId="2"/>
  </si>
  <si>
    <t>(8)</t>
    <phoneticPr fontId="2"/>
  </si>
  <si>
    <t>(14)</t>
    <phoneticPr fontId="2"/>
  </si>
  <si>
    <t>(19)</t>
    <phoneticPr fontId="2"/>
  </si>
  <si>
    <t>(2)</t>
    <phoneticPr fontId="2"/>
  </si>
  <si>
    <t>(3)</t>
    <phoneticPr fontId="2"/>
  </si>
  <si>
    <t>(4)</t>
    <phoneticPr fontId="2"/>
  </si>
  <si>
    <t>(6)</t>
    <phoneticPr fontId="2"/>
  </si>
  <si>
    <t>(8)</t>
    <phoneticPr fontId="2"/>
  </si>
  <si>
    <t>(14)</t>
    <phoneticPr fontId="2"/>
  </si>
  <si>
    <t>(19)</t>
    <phoneticPr fontId="2"/>
  </si>
  <si>
    <t>(8)</t>
    <phoneticPr fontId="2"/>
  </si>
  <si>
    <t xml:space="preserve">           総合計シート</t>
    <rPh sb="11" eb="12">
      <t>ソウ</t>
    </rPh>
    <rPh sb="12" eb="14">
      <t>ゴウケイ</t>
    </rPh>
    <phoneticPr fontId="2"/>
  </si>
  <si>
    <t>　　　　　　　　　　　　　　　　　　月ごとのシート</t>
    <rPh sb="18" eb="19">
      <t>ツキ</t>
    </rPh>
    <phoneticPr fontId="2"/>
  </si>
  <si>
    <t>　※(15)と(20)の合計件数は一致</t>
    <phoneticPr fontId="2"/>
  </si>
  <si>
    <t>民生委員･児童委員  活動記録集計表</t>
    <rPh sb="15" eb="17">
      <t>シュウケイ</t>
    </rPh>
    <rPh sb="17" eb="18">
      <t>ヒョウ</t>
    </rPh>
    <phoneticPr fontId="2"/>
  </si>
  <si>
    <t>各シートに保護がかけてあります。</t>
    <rPh sb="0" eb="1">
      <t>カク</t>
    </rPh>
    <rPh sb="5" eb="7">
      <t>ホゴ</t>
    </rPh>
    <phoneticPr fontId="2"/>
  </si>
  <si>
    <t>「総合計シート」の水色塗りつぶしセル、「【入力方法】シート」で水色の塗りつぶしがしてあるセル部分（各月のシートは塗りつぶしがありませんが、同じ部分のセル）は委員自身が入力するセルなのでロックを外してあります。</t>
    <rPh sb="1" eb="2">
      <t>ソウ</t>
    </rPh>
    <rPh sb="2" eb="4">
      <t>ゴウケイ</t>
    </rPh>
    <rPh sb="9" eb="11">
      <t>ミズイロ</t>
    </rPh>
    <rPh sb="11" eb="12">
      <t>ヌ</t>
    </rPh>
    <rPh sb="21" eb="23">
      <t>ニュウリョク</t>
    </rPh>
    <rPh sb="23" eb="25">
      <t>ホウホウ</t>
    </rPh>
    <rPh sb="31" eb="33">
      <t>ミズイロ</t>
    </rPh>
    <rPh sb="34" eb="35">
      <t>ヌ</t>
    </rPh>
    <rPh sb="46" eb="48">
      <t>ブブン</t>
    </rPh>
    <rPh sb="78" eb="80">
      <t>イイン</t>
    </rPh>
    <rPh sb="80" eb="82">
      <t>ジシン</t>
    </rPh>
    <rPh sb="83" eb="85">
      <t>ニュウリョク</t>
    </rPh>
    <rPh sb="96" eb="97">
      <t>ハズ</t>
    </rPh>
    <phoneticPr fontId="2"/>
  </si>
  <si>
    <t>☆　シートの保護とセルのロックについて</t>
    <rPh sb="6" eb="8">
      <t>ホゴ</t>
    </rPh>
    <phoneticPr fontId="2"/>
  </si>
  <si>
    <t>　☆　印刷用紙サイズについて</t>
    <rPh sb="3" eb="5">
      <t>インサツ</t>
    </rPh>
    <rPh sb="5" eb="7">
      <t>ヨウシ</t>
    </rPh>
    <phoneticPr fontId="2"/>
  </si>
  <si>
    <t>・</t>
    <phoneticPr fontId="2"/>
  </si>
  <si>
    <t>印刷はA3サイズで設定しています。お手持ちのプリンタによって印刷結果が変わってきますので、各自ご調整ください。</t>
    <phoneticPr fontId="2"/>
  </si>
  <si>
    <t>　　　　　　※(15)と(20)の合計件数は一致　</t>
    <rPh sb="17" eb="19">
      <t>ゴウケイ</t>
    </rPh>
    <rPh sb="19" eb="21">
      <t>ケンスウ</t>
    </rPh>
    <rPh sb="22" eb="24">
      <t>イッチ</t>
    </rPh>
    <phoneticPr fontId="2"/>
  </si>
  <si>
    <t>活　　動　　日　　数</t>
    <rPh sb="0" eb="1">
      <t>カツ</t>
    </rPh>
    <rPh sb="3" eb="4">
      <t>ドウ</t>
    </rPh>
    <rPh sb="6" eb="7">
      <t>ヒ</t>
    </rPh>
    <rPh sb="9" eb="10">
      <t>カズ</t>
    </rPh>
    <phoneticPr fontId="2"/>
  </si>
  <si>
    <t>(14)</t>
    <phoneticPr fontId="2"/>
  </si>
  <si>
    <t>(19)</t>
    <phoneticPr fontId="2"/>
  </si>
  <si>
    <t>(8)</t>
    <phoneticPr fontId="2"/>
  </si>
  <si>
    <t>令和　　年　12月分</t>
    <rPh sb="0" eb="2">
      <t>レイワ</t>
    </rPh>
    <rPh sb="4" eb="5">
      <t>ネン</t>
    </rPh>
    <rPh sb="8" eb="9">
      <t>ガツ</t>
    </rPh>
    <rPh sb="9" eb="10">
      <t>ブン</t>
    </rPh>
    <phoneticPr fontId="2"/>
  </si>
  <si>
    <t>令和</t>
    <rPh sb="0" eb="2">
      <t>レイワ</t>
    </rPh>
    <phoneticPr fontId="2"/>
  </si>
  <si>
    <t>令和　　年　1月分</t>
    <rPh sb="0" eb="2">
      <t>レイワ</t>
    </rPh>
    <rPh sb="4" eb="5">
      <t>トシ</t>
    </rPh>
    <rPh sb="7" eb="9">
      <t>ガツブン</t>
    </rPh>
    <phoneticPr fontId="2"/>
  </si>
  <si>
    <t>令和　　年　2月分</t>
    <rPh sb="0" eb="2">
      <t>レイワ</t>
    </rPh>
    <rPh sb="4" eb="5">
      <t>トシ</t>
    </rPh>
    <rPh sb="7" eb="9">
      <t>ガツブン</t>
    </rPh>
    <phoneticPr fontId="2"/>
  </si>
  <si>
    <t>令和　　年　3月分</t>
    <rPh sb="0" eb="2">
      <t>レイワ</t>
    </rPh>
    <rPh sb="4" eb="5">
      <t>トシ</t>
    </rPh>
    <rPh sb="7" eb="9">
      <t>ガツブン</t>
    </rPh>
    <phoneticPr fontId="2"/>
  </si>
  <si>
    <t>令和　　年　4月分</t>
    <rPh sb="0" eb="2">
      <t>レイワ</t>
    </rPh>
    <rPh sb="4" eb="5">
      <t>トシ</t>
    </rPh>
    <rPh sb="7" eb="9">
      <t>ガツブン</t>
    </rPh>
    <phoneticPr fontId="2"/>
  </si>
  <si>
    <t>令和　　年　5月分</t>
    <rPh sb="0" eb="2">
      <t>レイワ</t>
    </rPh>
    <rPh sb="4" eb="5">
      <t>トシ</t>
    </rPh>
    <rPh sb="7" eb="9">
      <t>ガツブン</t>
    </rPh>
    <phoneticPr fontId="2"/>
  </si>
  <si>
    <t>令和　　年　6月分</t>
    <rPh sb="0" eb="2">
      <t>レイワ</t>
    </rPh>
    <rPh sb="4" eb="5">
      <t>トシ</t>
    </rPh>
    <rPh sb="7" eb="9">
      <t>ガツブン</t>
    </rPh>
    <phoneticPr fontId="2"/>
  </si>
  <si>
    <t>令和　　年　7月分</t>
    <rPh sb="0" eb="2">
      <t>レイワ</t>
    </rPh>
    <rPh sb="4" eb="5">
      <t>トシ</t>
    </rPh>
    <rPh sb="7" eb="9">
      <t>ガツブン</t>
    </rPh>
    <phoneticPr fontId="2"/>
  </si>
  <si>
    <t>令和　　年　8月分</t>
    <rPh sb="0" eb="2">
      <t>レイワ</t>
    </rPh>
    <rPh sb="4" eb="5">
      <t>トシ</t>
    </rPh>
    <rPh sb="7" eb="9">
      <t>ガツブン</t>
    </rPh>
    <phoneticPr fontId="2"/>
  </si>
  <si>
    <t>令和　　年　9月分</t>
    <rPh sb="0" eb="2">
      <t>レイワ</t>
    </rPh>
    <rPh sb="4" eb="5">
      <t>トシ</t>
    </rPh>
    <rPh sb="7" eb="9">
      <t>ガツブン</t>
    </rPh>
    <phoneticPr fontId="2"/>
  </si>
  <si>
    <t>令和　　年　10月分</t>
    <rPh sb="0" eb="2">
      <t>レイワ</t>
    </rPh>
    <rPh sb="4" eb="5">
      <t>トシ</t>
    </rPh>
    <rPh sb="8" eb="10">
      <t>ガツブン</t>
    </rPh>
    <phoneticPr fontId="2"/>
  </si>
  <si>
    <t>令和　　年　11月分</t>
    <rPh sb="0" eb="2">
      <t>レイワ</t>
    </rPh>
    <rPh sb="4" eb="5">
      <t>トシ</t>
    </rPh>
    <rPh sb="8" eb="10">
      <t>ガツブン</t>
    </rPh>
    <phoneticPr fontId="2"/>
  </si>
  <si>
    <t>令和　　年　　月分</t>
    <rPh sb="0" eb="2">
      <t>レイワ</t>
    </rPh>
    <rPh sb="4" eb="5">
      <t>ネン</t>
    </rPh>
    <rPh sb="7" eb="8">
      <t>ガツ</t>
    </rPh>
    <rPh sb="8" eb="9">
      <t>ブン</t>
    </rPh>
    <phoneticPr fontId="2"/>
  </si>
  <si>
    <t>令和　　年　　月分</t>
    <rPh sb="0" eb="2">
      <t>レイワ</t>
    </rPh>
    <rPh sb="4" eb="5">
      <t>ネン</t>
    </rPh>
    <rPh sb="7" eb="9">
      <t>ガツブン</t>
    </rPh>
    <phoneticPr fontId="2"/>
  </si>
  <si>
    <t>いなべ市民児協</t>
    <rPh sb="3" eb="4">
      <t>シ</t>
    </rPh>
    <rPh sb="4" eb="7">
      <t>ミンジキョウ</t>
    </rPh>
    <phoneticPr fontId="2"/>
  </si>
  <si>
    <t>犬の散歩していたら、見守り対象者と会って挨拶した</t>
    <rPh sb="0" eb="1">
      <t>イヌ</t>
    </rPh>
    <rPh sb="2" eb="4">
      <t>サンポ</t>
    </rPh>
    <rPh sb="10" eb="12">
      <t>ミマモ</t>
    </rPh>
    <rPh sb="13" eb="16">
      <t>タイショウシャ</t>
    </rPh>
    <rPh sb="17" eb="18">
      <t>ア</t>
    </rPh>
    <rPh sb="20" eb="22">
      <t>アイサツ</t>
    </rPh>
    <phoneticPr fontId="2"/>
  </si>
  <si>
    <t>定例会に欠席連絡した</t>
    <rPh sb="0" eb="3">
      <t>テイレイカイ</t>
    </rPh>
    <rPh sb="4" eb="6">
      <t>ケッセキ</t>
    </rPh>
    <rPh sb="6" eb="8">
      <t>レンラク</t>
    </rPh>
    <phoneticPr fontId="2"/>
  </si>
  <si>
    <t>定例会に参加した</t>
    <rPh sb="0" eb="3">
      <t>テイレイカイ</t>
    </rPh>
    <rPh sb="4" eb="6">
      <t>サンカ</t>
    </rPh>
    <phoneticPr fontId="2"/>
  </si>
  <si>
    <t>事務局とＬＩＮＥ（ライン）、メール交換した</t>
    <rPh sb="0" eb="3">
      <t>ジムキョク</t>
    </rPh>
    <rPh sb="17" eb="19">
      <t>コウカン</t>
    </rPh>
    <phoneticPr fontId="2"/>
  </si>
  <si>
    <t>高齢者宅に様子確認のため電話（3件）した</t>
    <rPh sb="0" eb="3">
      <t>コウレイシャ</t>
    </rPh>
    <rPh sb="3" eb="4">
      <t>タク</t>
    </rPh>
    <rPh sb="5" eb="9">
      <t>ヨウスカクニン</t>
    </rPh>
    <rPh sb="12" eb="14">
      <t>デンワ</t>
    </rPh>
    <rPh sb="16" eb="17">
      <t>ケン</t>
    </rPh>
    <phoneticPr fontId="2"/>
  </si>
  <si>
    <t>安否確認のため、ふれあい弁当（5件）配布した</t>
    <rPh sb="0" eb="4">
      <t>アンピカクニン</t>
    </rPh>
    <rPh sb="12" eb="14">
      <t>ベントウ</t>
    </rPh>
    <rPh sb="16" eb="17">
      <t>ケン</t>
    </rPh>
    <rPh sb="18" eb="20">
      <t>ハイフ</t>
    </rPh>
    <phoneticPr fontId="2"/>
  </si>
  <si>
    <t>気になる高齢世帯を訪問（2件）した</t>
    <rPh sb="0" eb="1">
      <t>キ</t>
    </rPh>
    <rPh sb="4" eb="8">
      <t>コウレイセタイ</t>
    </rPh>
    <rPh sb="9" eb="11">
      <t>ホウモン</t>
    </rPh>
    <rPh sb="13" eb="14">
      <t>ケン</t>
    </rPh>
    <phoneticPr fontId="2"/>
  </si>
  <si>
    <t>小学校行事に招待され参加した</t>
    <rPh sb="0" eb="5">
      <t>ショウガッコウギョウジ</t>
    </rPh>
    <rPh sb="6" eb="8">
      <t>ショウタイ</t>
    </rPh>
    <rPh sb="10" eb="12">
      <t>サンカ</t>
    </rPh>
    <phoneticPr fontId="2"/>
  </si>
  <si>
    <t>地区のふれあいサロンに参加し、2名の安否確認した</t>
    <rPh sb="0" eb="2">
      <t>チク</t>
    </rPh>
    <rPh sb="11" eb="13">
      <t>サンカ</t>
    </rPh>
    <rPh sb="16" eb="17">
      <t>メイ</t>
    </rPh>
    <rPh sb="18" eb="22">
      <t>アンピカクニン</t>
    </rPh>
    <phoneticPr fontId="2"/>
  </si>
  <si>
    <t>本人より入院の連絡が入り（ふれあい弁当利用者）、社協へ連絡した</t>
    <rPh sb="0" eb="2">
      <t>ホンニン</t>
    </rPh>
    <rPh sb="4" eb="6">
      <t>ニュウイン</t>
    </rPh>
    <rPh sb="7" eb="9">
      <t>レンラク</t>
    </rPh>
    <rPh sb="10" eb="11">
      <t>ハイ</t>
    </rPh>
    <rPh sb="17" eb="19">
      <t>ベントウ</t>
    </rPh>
    <rPh sb="19" eb="22">
      <t>リヨウシャ</t>
    </rPh>
    <rPh sb="24" eb="26">
      <t>シャキョウ</t>
    </rPh>
    <rPh sb="27" eb="29">
      <t>レンラク</t>
    </rPh>
    <phoneticPr fontId="2"/>
  </si>
  <si>
    <t>介護保険の相談のため、高齢者宅へ訪問した</t>
    <rPh sb="0" eb="4">
      <t>カイゴホケン</t>
    </rPh>
    <rPh sb="5" eb="7">
      <t>ソウダン</t>
    </rPh>
    <rPh sb="11" eb="15">
      <t>コウレイシャタク</t>
    </rPh>
    <rPh sb="16" eb="18">
      <t>ホウモン</t>
    </rPh>
    <phoneticPr fontId="2"/>
  </si>
  <si>
    <t>訪問宅で、届いていた案内の相談を受けた</t>
    <rPh sb="0" eb="3">
      <t>ホウモンタク</t>
    </rPh>
    <rPh sb="5" eb="6">
      <t>トド</t>
    </rPh>
    <rPh sb="10" eb="12">
      <t>アンナイ</t>
    </rPh>
    <rPh sb="13" eb="15">
      <t>ソウダン</t>
    </rPh>
    <rPh sb="16" eb="17">
      <t>ウ</t>
    </rPh>
    <phoneticPr fontId="2"/>
  </si>
  <si>
    <t>令和　　年度</t>
    <rPh sb="0" eb="2">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</si>
</sst>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sz val="18"/>
      <name val="ＭＳ Ｐゴシック"/>
      <family val="3"/>
      <charset val="128"/>
    </font>
    <font>
      <b/>
      <sz val="16"/>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9"/>
      <name val="ＭＳ Ｐ明朝"/>
      <family val="1"/>
      <charset val="128"/>
    </font>
    <font>
      <b/>
      <sz val="16"/>
      <name val="ＭＳ Ｐ明朝"/>
      <family val="1"/>
      <charset val="128"/>
    </font>
    <font>
      <sz val="12"/>
      <name val="ＭＳ Ｐ明朝"/>
      <family val="1"/>
      <charset val="128"/>
    </font>
    <font>
      <b/>
      <sz val="14"/>
      <name val="ＭＳ Ｐ明朝"/>
      <family val="1"/>
      <charset val="128"/>
    </font>
    <font>
      <sz val="11"/>
      <name val="ＭＳ Ｐゴシック"/>
      <family val="3"/>
      <charset val="128"/>
    </font>
    <font>
      <b/>
      <sz val="18"/>
      <name val="HG丸ｺﾞｼｯｸM-PRO"/>
      <family val="3"/>
      <charset val="128"/>
    </font>
    <font>
      <b/>
      <sz val="20"/>
      <name val="HG丸ｺﾞｼｯｸM-PRO"/>
      <family val="3"/>
      <charset val="128"/>
    </font>
    <font>
      <b/>
      <sz val="11"/>
      <name val="ＭＳ Ｐゴシック"/>
      <family val="3"/>
      <charset val="128"/>
    </font>
    <font>
      <sz val="16"/>
      <name val="ＭＳ Ｐ明朝"/>
      <family val="1"/>
      <charset val="128"/>
    </font>
    <font>
      <sz val="11"/>
      <color indexed="10"/>
      <name val="ＭＳ Ｐゴシック"/>
      <family val="3"/>
      <charset val="128"/>
    </font>
    <font>
      <b/>
      <sz val="11"/>
      <color indexed="10"/>
      <name val="ＭＳ Ｐゴシック"/>
      <family val="3"/>
      <charset val="128"/>
    </font>
    <font>
      <sz val="11"/>
      <name val="ＭＳ ゴシック"/>
      <family val="3"/>
      <charset val="128"/>
    </font>
    <font>
      <sz val="12"/>
      <name val="ＭＳ ゴシック"/>
      <family val="3"/>
      <charset val="128"/>
    </font>
    <font>
      <sz val="12"/>
      <color indexed="10"/>
      <name val="ＭＳ ゴシック"/>
      <family val="3"/>
      <charset val="128"/>
    </font>
    <font>
      <b/>
      <sz val="11"/>
      <name val="ＭＳ Ｐ明朝"/>
      <family val="1"/>
      <charset val="128"/>
    </font>
    <font>
      <b/>
      <sz val="9"/>
      <name val="ＭＳ Ｐ明朝"/>
      <family val="1"/>
      <charset val="128"/>
    </font>
    <font>
      <b/>
      <sz val="20"/>
      <name val="ＭＳ Ｐゴシック"/>
      <family val="3"/>
      <charset val="128"/>
    </font>
    <font>
      <sz val="9"/>
      <color indexed="81"/>
      <name val="ＭＳ Ｐゴシック"/>
      <family val="3"/>
      <charset val="128"/>
    </font>
    <font>
      <sz val="12"/>
      <color indexed="10"/>
      <name val="ＭＳ Ｐ明朝"/>
      <family val="1"/>
      <charset val="128"/>
    </font>
    <font>
      <sz val="11"/>
      <color indexed="10"/>
      <name val="ＭＳ Ｐ明朝"/>
      <family val="1"/>
      <charset val="128"/>
    </font>
    <font>
      <b/>
      <sz val="9"/>
      <color indexed="81"/>
      <name val="ＭＳ Ｐゴシック"/>
      <family val="3"/>
      <charset val="128"/>
    </font>
    <font>
      <sz val="16"/>
      <color indexed="10"/>
      <name val="ＭＳ Ｐゴシック"/>
      <family val="3"/>
      <charset val="128"/>
    </font>
    <font>
      <b/>
      <sz val="16"/>
      <name val="HG丸ｺﾞｼｯｸM-PRO"/>
      <family val="3"/>
      <charset val="128"/>
    </font>
    <font>
      <b/>
      <sz val="12"/>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78">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hair">
        <color indexed="64"/>
      </left>
      <right/>
      <top/>
      <bottom/>
      <diagonal/>
    </border>
    <border>
      <left/>
      <right style="hair">
        <color indexed="64"/>
      </right>
      <top/>
      <bottom/>
      <diagonal/>
    </border>
    <border>
      <left/>
      <right style="thin">
        <color indexed="64"/>
      </right>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s>
  <cellStyleXfs count="1">
    <xf numFmtId="0" fontId="0" fillId="0" borderId="0"/>
  </cellStyleXfs>
  <cellXfs count="448">
    <xf numFmtId="0" fontId="0" fillId="0" borderId="0" xfId="0"/>
    <xf numFmtId="0" fontId="13" fillId="0" borderId="1" xfId="0" applyNumberFormat="1" applyFont="1" applyFill="1" applyBorder="1" applyAlignment="1" applyProtection="1">
      <alignment horizontal="center" vertical="center"/>
      <protection locked="0"/>
    </xf>
    <xf numFmtId="0" fontId="13" fillId="0" borderId="2" xfId="0" applyNumberFormat="1" applyFont="1" applyFill="1" applyBorder="1" applyAlignment="1" applyProtection="1">
      <alignment horizontal="center" vertical="center"/>
      <protection locked="0"/>
    </xf>
    <xf numFmtId="0" fontId="13" fillId="0" borderId="3" xfId="0" applyNumberFormat="1" applyFont="1" applyFill="1" applyBorder="1" applyAlignment="1" applyProtection="1">
      <alignment horizontal="center" vertical="center"/>
      <protection locked="0"/>
    </xf>
    <xf numFmtId="0" fontId="13" fillId="0" borderId="4" xfId="0" applyNumberFormat="1" applyFont="1" applyFill="1" applyBorder="1" applyAlignment="1" applyProtection="1">
      <alignment horizontal="center" vertical="center"/>
      <protection locked="0"/>
    </xf>
    <xf numFmtId="0" fontId="13" fillId="0" borderId="5" xfId="0" applyNumberFormat="1" applyFont="1" applyFill="1" applyBorder="1" applyAlignment="1" applyProtection="1">
      <alignment horizontal="center" vertical="center"/>
      <protection locked="0"/>
    </xf>
    <xf numFmtId="0" fontId="13" fillId="0" borderId="6" xfId="0" applyNumberFormat="1" applyFont="1" applyFill="1" applyBorder="1" applyAlignment="1" applyProtection="1">
      <alignment horizontal="center" vertical="center"/>
      <protection locked="0"/>
    </xf>
    <xf numFmtId="0" fontId="13" fillId="0" borderId="4" xfId="0" quotePrefix="1" applyNumberFormat="1" applyFont="1" applyFill="1" applyBorder="1" applyAlignment="1" applyProtection="1">
      <alignment horizontal="center" vertical="center"/>
      <protection locked="0"/>
    </xf>
    <xf numFmtId="0" fontId="13" fillId="0" borderId="5" xfId="0" quotePrefix="1" applyNumberFormat="1" applyFont="1" applyFill="1" applyBorder="1" applyAlignment="1" applyProtection="1">
      <alignment horizontal="center" vertical="center"/>
      <protection locked="0"/>
    </xf>
    <xf numFmtId="0" fontId="13" fillId="0" borderId="6"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protection locked="0"/>
    </xf>
    <xf numFmtId="0" fontId="13" fillId="0" borderId="8" xfId="0" applyNumberFormat="1" applyFont="1" applyFill="1" applyBorder="1" applyAlignment="1" applyProtection="1">
      <alignment horizontal="center" vertical="center"/>
      <protection locked="0"/>
    </xf>
    <xf numFmtId="0" fontId="13" fillId="0" borderId="9" xfId="0" applyNumberFormat="1" applyFont="1" applyFill="1" applyBorder="1" applyAlignment="1" applyProtection="1">
      <alignment horizontal="center" vertical="center"/>
      <protection locked="0"/>
    </xf>
    <xf numFmtId="0" fontId="5" fillId="0" borderId="0" xfId="0" quotePrefix="1" applyFont="1" applyFill="1" applyBorder="1" applyAlignment="1" applyProtection="1">
      <alignment horizontal="left" vertical="center"/>
    </xf>
    <xf numFmtId="0" fontId="5" fillId="0" borderId="0" xfId="0" quotePrefix="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49" fontId="13" fillId="0" borderId="13" xfId="0" applyNumberFormat="1" applyFont="1" applyFill="1" applyBorder="1" applyAlignment="1" applyProtection="1">
      <alignment horizontal="center" vertical="center"/>
    </xf>
    <xf numFmtId="0" fontId="14" fillId="0" borderId="10" xfId="0" applyFont="1" applyFill="1" applyBorder="1" applyAlignment="1" applyProtection="1">
      <alignment horizontal="left" vertical="center"/>
    </xf>
    <xf numFmtId="49" fontId="13" fillId="0" borderId="11"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shrinkToFit="1"/>
    </xf>
    <xf numFmtId="0" fontId="13" fillId="0" borderId="11" xfId="0" applyFont="1" applyFill="1" applyBorder="1" applyAlignment="1" applyProtection="1">
      <alignment horizontal="center" vertical="center"/>
    </xf>
    <xf numFmtId="0" fontId="13" fillId="0" borderId="11" xfId="0" applyFont="1" applyFill="1" applyBorder="1" applyAlignment="1" applyProtection="1">
      <alignment horizontal="right" vertical="center"/>
    </xf>
    <xf numFmtId="0" fontId="13" fillId="0" borderId="12"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xf>
    <xf numFmtId="0" fontId="13" fillId="0" borderId="14" xfId="0" applyNumberFormat="1" applyFont="1" applyFill="1" applyBorder="1" applyAlignment="1" applyProtection="1">
      <alignment horizontal="left" vertical="center"/>
    </xf>
    <xf numFmtId="49" fontId="13" fillId="0" borderId="14" xfId="0" applyNumberFormat="1" applyFont="1" applyFill="1" applyBorder="1" applyAlignment="1" applyProtection="1">
      <alignment horizontal="center" vertical="center"/>
    </xf>
    <xf numFmtId="0" fontId="13" fillId="0" borderId="0" xfId="0" quotePrefix="1" applyFont="1" applyFill="1" applyBorder="1" applyAlignment="1" applyProtection="1">
      <alignment vertical="center"/>
    </xf>
    <xf numFmtId="0" fontId="6" fillId="0" borderId="0" xfId="0" quotePrefix="1" applyFont="1" applyFill="1" applyBorder="1" applyAlignment="1" applyProtection="1">
      <alignment horizontal="left" vertical="center"/>
    </xf>
    <xf numFmtId="0" fontId="6" fillId="0" borderId="0" xfId="0" quotePrefix="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2" fillId="0" borderId="14"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5" fillId="0" borderId="0" xfId="0" quotePrefix="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49" fontId="13" fillId="0" borderId="15" xfId="0" applyNumberFormat="1" applyFont="1" applyFill="1" applyBorder="1" applyAlignment="1" applyProtection="1">
      <alignment horizontal="center" vertical="center"/>
    </xf>
    <xf numFmtId="49" fontId="13" fillId="0" borderId="16" xfId="0" applyNumberFormat="1"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14" fontId="16" fillId="0" borderId="16" xfId="0" applyNumberFormat="1" applyFont="1" applyFill="1" applyBorder="1" applyAlignment="1" applyProtection="1">
      <alignment horizontal="left" vertical="center"/>
    </xf>
    <xf numFmtId="0" fontId="13" fillId="0" borderId="16" xfId="0" applyFont="1" applyFill="1" applyBorder="1" applyAlignment="1" applyProtection="1">
      <alignment vertical="center"/>
    </xf>
    <xf numFmtId="0" fontId="13" fillId="0" borderId="16" xfId="0" applyFont="1" applyFill="1" applyBorder="1" applyAlignment="1" applyProtection="1">
      <alignment horizontal="right" vertical="center"/>
    </xf>
    <xf numFmtId="0" fontId="13" fillId="0" borderId="16"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shrinkToFit="1"/>
    </xf>
    <xf numFmtId="0" fontId="1" fillId="0" borderId="0" xfId="0" applyFont="1" applyFill="1" applyBorder="1" applyAlignment="1" applyProtection="1">
      <alignment horizontal="right" vertical="center"/>
    </xf>
    <xf numFmtId="0" fontId="1" fillId="0" borderId="14" xfId="0" applyNumberFormat="1" applyFont="1" applyFill="1" applyBorder="1" applyAlignment="1" applyProtection="1">
      <alignment horizontal="center" vertical="center" shrinkToFit="1"/>
    </xf>
    <xf numFmtId="0" fontId="1" fillId="0" borderId="17" xfId="0" quotePrefix="1" applyNumberFormat="1" applyFont="1" applyFill="1" applyBorder="1" applyAlignment="1" applyProtection="1">
      <alignment horizontal="center" vertical="center" shrinkToFit="1"/>
    </xf>
    <xf numFmtId="0" fontId="1" fillId="0" borderId="18" xfId="0" applyNumberFormat="1" applyFont="1" applyFill="1" applyBorder="1" applyAlignment="1" applyProtection="1">
      <alignment horizontal="center" vertical="center"/>
    </xf>
    <xf numFmtId="0" fontId="1" fillId="0" borderId="19" xfId="0" quotePrefix="1"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shrinkToFit="1"/>
    </xf>
    <xf numFmtId="0" fontId="1" fillId="0" borderId="19" xfId="0" quotePrefix="1" applyNumberFormat="1" applyFont="1" applyFill="1" applyBorder="1" applyAlignment="1" applyProtection="1">
      <alignment horizontal="center" vertical="center" shrinkToFit="1"/>
    </xf>
    <xf numFmtId="0" fontId="13" fillId="0" borderId="14"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shrinkToFit="1"/>
    </xf>
    <xf numFmtId="0" fontId="13" fillId="0" borderId="10" xfId="0" quotePrefix="1" applyFont="1" applyBorder="1" applyAlignment="1" applyProtection="1">
      <alignment horizontal="center" vertical="center" shrinkToFit="1"/>
    </xf>
    <xf numFmtId="0" fontId="14" fillId="0" borderId="20" xfId="0" quotePrefix="1" applyFont="1" applyFill="1" applyBorder="1" applyAlignment="1" applyProtection="1">
      <alignment horizontal="center" vertical="center"/>
    </xf>
    <xf numFmtId="0" fontId="13" fillId="0" borderId="2" xfId="0" applyFont="1" applyFill="1" applyBorder="1" applyAlignment="1" applyProtection="1">
      <alignment horizontal="right" vertical="center"/>
    </xf>
    <xf numFmtId="0" fontId="14" fillId="0" borderId="21" xfId="0" applyFont="1" applyFill="1" applyBorder="1" applyAlignment="1" applyProtection="1">
      <alignment horizontal="center" vertical="center"/>
    </xf>
    <xf numFmtId="0" fontId="13" fillId="0" borderId="22" xfId="0" quotePrefix="1" applyFont="1" applyBorder="1" applyAlignment="1" applyProtection="1">
      <alignment horizontal="center" vertical="center" shrinkToFit="1"/>
    </xf>
    <xf numFmtId="0" fontId="14" fillId="0" borderId="23" xfId="0" quotePrefix="1" applyFont="1" applyFill="1" applyBorder="1" applyAlignment="1" applyProtection="1">
      <alignment horizontal="center" vertical="center"/>
    </xf>
    <xf numFmtId="0" fontId="13" fillId="0" borderId="5" xfId="0" applyFont="1" applyFill="1" applyBorder="1" applyAlignment="1" applyProtection="1">
      <alignment horizontal="right" vertical="center"/>
    </xf>
    <xf numFmtId="0" fontId="13" fillId="0" borderId="24" xfId="0"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shrinkToFit="1"/>
    </xf>
    <xf numFmtId="0" fontId="1" fillId="0" borderId="15" xfId="0" applyNumberFormat="1" applyFont="1" applyFill="1" applyBorder="1" applyAlignment="1" applyProtection="1">
      <alignment horizontal="center" vertical="center" shrinkToFit="1"/>
    </xf>
    <xf numFmtId="49" fontId="1" fillId="0" borderId="26" xfId="0" applyNumberFormat="1" applyFont="1" applyFill="1" applyBorder="1" applyAlignment="1" applyProtection="1">
      <alignment horizontal="center" vertical="center" wrapText="1" shrinkToFit="1"/>
    </xf>
    <xf numFmtId="49" fontId="1" fillId="0" borderId="25" xfId="0" applyNumberFormat="1" applyFont="1" applyFill="1" applyBorder="1" applyAlignment="1" applyProtection="1">
      <alignment horizontal="center" vertical="center" wrapText="1" shrinkToFit="1"/>
    </xf>
    <xf numFmtId="0" fontId="12" fillId="0" borderId="22" xfId="0" quotePrefix="1" applyFont="1" applyBorder="1" applyAlignment="1" applyProtection="1">
      <alignment horizontal="center" vertical="center" shrinkToFit="1"/>
    </xf>
    <xf numFmtId="0" fontId="11" fillId="0" borderId="22" xfId="0" quotePrefix="1" applyFont="1" applyBorder="1" applyAlignment="1" applyProtection="1">
      <alignment horizontal="center" vertical="center" shrinkToFit="1"/>
    </xf>
    <xf numFmtId="0" fontId="14" fillId="0" borderId="24" xfId="0" applyFont="1" applyFill="1" applyBorder="1" applyAlignment="1" applyProtection="1">
      <alignment horizontal="center" vertical="center"/>
    </xf>
    <xf numFmtId="0" fontId="12" fillId="0" borderId="27" xfId="0" quotePrefix="1" applyFont="1" applyBorder="1" applyAlignment="1" applyProtection="1">
      <alignment horizontal="center" vertical="center" shrinkToFit="1"/>
    </xf>
    <xf numFmtId="0" fontId="14" fillId="0" borderId="28" xfId="0" quotePrefix="1" applyFont="1" applyFill="1" applyBorder="1" applyAlignment="1" applyProtection="1">
      <alignment horizontal="center" vertical="center"/>
    </xf>
    <xf numFmtId="0" fontId="13" fillId="0" borderId="29" xfId="0" applyFont="1" applyFill="1" applyBorder="1" applyAlignment="1" applyProtection="1">
      <alignment horizontal="right" vertical="center"/>
    </xf>
    <xf numFmtId="0" fontId="13" fillId="0" borderId="30" xfId="0" applyFont="1" applyFill="1" applyBorder="1" applyAlignment="1" applyProtection="1">
      <alignment horizontal="center" vertical="center"/>
    </xf>
    <xf numFmtId="0" fontId="14" fillId="0" borderId="31" xfId="0" quotePrefix="1" applyFont="1" applyFill="1" applyBorder="1" applyAlignment="1" applyProtection="1">
      <alignment horizontal="center" vertical="center"/>
    </xf>
    <xf numFmtId="0" fontId="21" fillId="0" borderId="15" xfId="0" applyFont="1" applyFill="1" applyBorder="1" applyAlignment="1" applyProtection="1">
      <alignment horizontal="right" vertical="center"/>
    </xf>
    <xf numFmtId="0" fontId="13" fillId="0" borderId="32" xfId="0" applyFont="1" applyFill="1" applyBorder="1" applyAlignment="1" applyProtection="1">
      <alignment horizontal="center" vertical="center"/>
    </xf>
    <xf numFmtId="0" fontId="14" fillId="0" borderId="14" xfId="0" quotePrefix="1" applyFont="1" applyBorder="1" applyAlignment="1" applyProtection="1">
      <alignment horizontal="center" vertical="center" shrinkToFit="1"/>
    </xf>
    <xf numFmtId="0" fontId="14" fillId="0" borderId="33" xfId="0" quotePrefix="1" applyFont="1" applyFill="1" applyBorder="1" applyAlignment="1" applyProtection="1">
      <alignment horizontal="center" vertical="center"/>
    </xf>
    <xf numFmtId="0" fontId="14" fillId="0" borderId="22" xfId="0" quotePrefix="1" applyFont="1" applyBorder="1" applyAlignment="1" applyProtection="1">
      <alignment horizontal="center" vertical="center" shrinkToFit="1"/>
    </xf>
    <xf numFmtId="0" fontId="14" fillId="0" borderId="34" xfId="0" quotePrefix="1" applyFont="1" applyFill="1" applyBorder="1" applyAlignment="1" applyProtection="1">
      <alignment horizontal="center" vertical="center"/>
    </xf>
    <xf numFmtId="0" fontId="4" fillId="0" borderId="35" xfId="0" quotePrefix="1" applyFont="1" applyFill="1" applyBorder="1" applyAlignment="1" applyProtection="1">
      <alignment horizontal="left" vertical="center"/>
    </xf>
    <xf numFmtId="0" fontId="14" fillId="0" borderId="35" xfId="0" quotePrefix="1" applyFont="1" applyFill="1" applyBorder="1" applyAlignment="1" applyProtection="1">
      <alignment horizontal="center" vertical="center"/>
    </xf>
    <xf numFmtId="0" fontId="14" fillId="0" borderId="35" xfId="0" quotePrefix="1" applyFont="1" applyFill="1" applyBorder="1" applyAlignment="1" applyProtection="1">
      <alignment horizontal="center" vertical="center" shrinkToFit="1"/>
    </xf>
    <xf numFmtId="0" fontId="12" fillId="0" borderId="36" xfId="0" quotePrefix="1"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11" fillId="0" borderId="27" xfId="0" applyFont="1" applyBorder="1" applyAlignment="1" applyProtection="1">
      <alignment horizontal="center" vertical="center" shrinkToFit="1"/>
    </xf>
    <xf numFmtId="0" fontId="12" fillId="0" borderId="0" xfId="0" applyFont="1" applyFill="1" applyBorder="1" applyAlignment="1" applyProtection="1">
      <alignment horizontal="center" vertical="center"/>
    </xf>
    <xf numFmtId="0" fontId="13" fillId="0" borderId="0" xfId="0" applyFont="1" applyBorder="1" applyAlignment="1" applyProtection="1">
      <alignment horizontal="center" vertical="center" shrinkToFit="1"/>
    </xf>
    <xf numFmtId="0" fontId="14" fillId="0" borderId="0" xfId="0" applyFont="1" applyFill="1" applyBorder="1" applyAlignment="1" applyProtection="1">
      <alignment horizontal="center" vertical="center"/>
    </xf>
    <xf numFmtId="0" fontId="13" fillId="0" borderId="0" xfId="0" applyFont="1" applyFill="1" applyBorder="1" applyAlignment="1" applyProtection="1">
      <alignment horizontal="right" vertical="center"/>
    </xf>
    <xf numFmtId="0" fontId="14" fillId="0" borderId="21" xfId="0" quotePrefix="1" applyFont="1" applyFill="1" applyBorder="1" applyAlignment="1" applyProtection="1">
      <alignment horizontal="center" vertical="center"/>
    </xf>
    <xf numFmtId="0" fontId="13" fillId="0" borderId="27" xfId="0" quotePrefix="1" applyFont="1" applyBorder="1" applyAlignment="1" applyProtection="1">
      <alignment horizontal="center" vertical="center" shrinkToFit="1"/>
    </xf>
    <xf numFmtId="0" fontId="14" fillId="0" borderId="0" xfId="0" applyFont="1" applyFill="1" applyBorder="1" applyAlignment="1" applyProtection="1">
      <alignment horizontal="center" vertical="center" wrapText="1"/>
    </xf>
    <xf numFmtId="0" fontId="14" fillId="0" borderId="0" xfId="0" quotePrefix="1" applyFont="1" applyFill="1" applyBorder="1" applyAlignment="1" applyProtection="1">
      <alignment horizontal="center" vertical="center"/>
    </xf>
    <xf numFmtId="0" fontId="14" fillId="0" borderId="37" xfId="0" quotePrefix="1" applyFont="1" applyBorder="1" applyAlignment="1" applyProtection="1">
      <alignment horizontal="center" vertical="center"/>
    </xf>
    <xf numFmtId="0" fontId="13" fillId="0" borderId="25" xfId="0" applyNumberFormat="1" applyFont="1" applyFill="1" applyBorder="1" applyAlignment="1" applyProtection="1">
      <alignment horizontal="center" vertical="center"/>
    </xf>
    <xf numFmtId="0" fontId="13" fillId="0" borderId="26" xfId="0" applyNumberFormat="1" applyFont="1" applyFill="1" applyBorder="1" applyAlignment="1" applyProtection="1">
      <alignment horizontal="center" vertical="center"/>
    </xf>
    <xf numFmtId="0" fontId="12" fillId="0" borderId="0" xfId="0" quotePrefix="1" applyNumberFormat="1"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center" vertical="center" wrapText="1"/>
    </xf>
    <xf numFmtId="14" fontId="13" fillId="0" borderId="0" xfId="0" applyNumberFormat="1" applyFont="1" applyFill="1" applyBorder="1" applyAlignment="1" applyProtection="1">
      <alignment horizontal="center" vertical="center" wrapText="1"/>
    </xf>
    <xf numFmtId="14" fontId="13" fillId="0" borderId="0" xfId="0" applyNumberFormat="1" applyFont="1" applyFill="1" applyBorder="1" applyAlignment="1" applyProtection="1">
      <alignment horizontal="right" vertical="center" wrapText="1"/>
    </xf>
    <xf numFmtId="14" fontId="13" fillId="0" borderId="0" xfId="0" applyNumberFormat="1"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xf>
    <xf numFmtId="0" fontId="7" fillId="0" borderId="25" xfId="0" applyNumberFormat="1" applyFont="1" applyFill="1" applyBorder="1" applyAlignment="1" applyProtection="1">
      <alignment horizontal="center" vertical="center" shrinkToFit="1"/>
    </xf>
    <xf numFmtId="0" fontId="7" fillId="0" borderId="15" xfId="0" applyNumberFormat="1" applyFont="1" applyFill="1" applyBorder="1" applyAlignment="1" applyProtection="1">
      <alignment horizontal="center" vertical="center" shrinkToFit="1"/>
    </xf>
    <xf numFmtId="49" fontId="7" fillId="0" borderId="26" xfId="0" applyNumberFormat="1" applyFont="1" applyFill="1" applyBorder="1" applyAlignment="1" applyProtection="1">
      <alignment horizontal="center" vertical="center" wrapText="1" shrinkToFit="1"/>
    </xf>
    <xf numFmtId="49" fontId="7" fillId="0" borderId="25" xfId="0" applyNumberFormat="1" applyFont="1" applyFill="1" applyBorder="1" applyAlignment="1" applyProtection="1">
      <alignment horizontal="center" vertical="center" wrapText="1" shrinkToFi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center"/>
    </xf>
    <xf numFmtId="0" fontId="13" fillId="0" borderId="10" xfId="0" quotePrefix="1" applyFont="1" applyFill="1" applyBorder="1" applyAlignment="1" applyProtection="1">
      <alignment horizontal="center" vertical="center" shrinkToFit="1"/>
    </xf>
    <xf numFmtId="0" fontId="13" fillId="0" borderId="22" xfId="0" quotePrefix="1" applyFont="1" applyFill="1" applyBorder="1" applyAlignment="1" applyProtection="1">
      <alignment horizontal="center" vertical="center" shrinkToFit="1"/>
    </xf>
    <xf numFmtId="0" fontId="12" fillId="0" borderId="22" xfId="0" quotePrefix="1" applyFont="1" applyFill="1" applyBorder="1" applyAlignment="1" applyProtection="1">
      <alignment horizontal="center" vertical="center" shrinkToFit="1"/>
    </xf>
    <xf numFmtId="0" fontId="11" fillId="0" borderId="22" xfId="0" quotePrefix="1" applyFont="1" applyFill="1" applyBorder="1" applyAlignment="1" applyProtection="1">
      <alignment horizontal="center" vertical="center" shrinkToFit="1"/>
    </xf>
    <xf numFmtId="0" fontId="12" fillId="0" borderId="27" xfId="0" quotePrefix="1" applyFont="1" applyFill="1" applyBorder="1" applyAlignment="1" applyProtection="1">
      <alignment horizontal="center" vertical="center" shrinkToFit="1"/>
    </xf>
    <xf numFmtId="0" fontId="13" fillId="0" borderId="38" xfId="0" quotePrefix="1" applyFont="1" applyFill="1" applyBorder="1" applyAlignment="1" applyProtection="1">
      <alignment horizontal="center" vertical="center" shrinkToFit="1"/>
    </xf>
    <xf numFmtId="0" fontId="14" fillId="0" borderId="14" xfId="0" quotePrefix="1" applyFont="1" applyFill="1" applyBorder="1" applyAlignment="1" applyProtection="1">
      <alignment horizontal="center" vertical="center" shrinkToFit="1"/>
    </xf>
    <xf numFmtId="0" fontId="14" fillId="0" borderId="22" xfId="0" quotePrefix="1" applyFont="1" applyFill="1" applyBorder="1" applyAlignment="1" applyProtection="1">
      <alignment horizontal="center" vertical="center" shrinkToFit="1"/>
    </xf>
    <xf numFmtId="0" fontId="12" fillId="0" borderId="36" xfId="0" quotePrefix="1" applyFont="1" applyFill="1" applyBorder="1" applyAlignment="1" applyProtection="1">
      <alignment horizontal="center" vertical="center" shrinkToFit="1"/>
    </xf>
    <xf numFmtId="0" fontId="11" fillId="0" borderId="22" xfId="0" applyFont="1" applyFill="1" applyBorder="1" applyAlignment="1" applyProtection="1">
      <alignment horizontal="center" vertical="center" shrinkToFit="1"/>
    </xf>
    <xf numFmtId="0" fontId="11" fillId="0" borderId="39" xfId="0" quotePrefix="1" applyFont="1" applyFill="1" applyBorder="1" applyAlignment="1" applyProtection="1">
      <alignment horizontal="center" vertical="center" shrinkToFit="1"/>
    </xf>
    <xf numFmtId="0" fontId="11" fillId="0" borderId="27"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27" xfId="0" quotePrefix="1" applyFont="1" applyFill="1" applyBorder="1" applyAlignment="1" applyProtection="1">
      <alignment horizontal="center" vertical="center" shrinkToFit="1"/>
    </xf>
    <xf numFmtId="0" fontId="13" fillId="0" borderId="40" xfId="0" quotePrefix="1" applyFont="1" applyFill="1" applyBorder="1" applyAlignment="1" applyProtection="1">
      <alignment horizontal="center" vertical="center" shrinkToFit="1"/>
    </xf>
    <xf numFmtId="0" fontId="14" fillId="0" borderId="41" xfId="0" quotePrefix="1" applyFont="1" applyFill="1" applyBorder="1" applyAlignment="1" applyProtection="1">
      <alignment horizontal="center" vertical="center"/>
    </xf>
    <xf numFmtId="0" fontId="13" fillId="0" borderId="42" xfId="0" applyFont="1" applyFill="1" applyBorder="1" applyAlignment="1" applyProtection="1">
      <alignment horizontal="right" vertical="center"/>
    </xf>
    <xf numFmtId="0" fontId="14" fillId="0" borderId="37" xfId="0" quotePrefix="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6" fillId="0" borderId="0" xfId="0" applyFont="1" applyFill="1" applyBorder="1" applyAlignment="1" applyProtection="1">
      <alignment horizontal="right" vertical="center"/>
    </xf>
    <xf numFmtId="0" fontId="26"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horizontal="right" vertical="center"/>
    </xf>
    <xf numFmtId="0" fontId="26" fillId="0" borderId="0"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shrinkToFit="1"/>
    </xf>
    <xf numFmtId="0" fontId="2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8" fillId="0" borderId="0" xfId="0" quotePrefix="1" applyNumberFormat="1" applyFont="1" applyFill="1" applyBorder="1" applyAlignment="1" applyProtection="1">
      <alignment horizontal="center" vertical="center" shrinkToFit="1"/>
    </xf>
    <xf numFmtId="0" fontId="14" fillId="0" borderId="22" xfId="0" quotePrefix="1" applyFont="1" applyFill="1" applyBorder="1" applyAlignment="1" applyProtection="1">
      <alignment horizontal="center" vertical="center"/>
    </xf>
    <xf numFmtId="0" fontId="14" fillId="0" borderId="43" xfId="0" quotePrefix="1" applyFont="1" applyFill="1" applyBorder="1" applyAlignment="1" applyProtection="1">
      <alignment horizontal="center" vertical="center"/>
    </xf>
    <xf numFmtId="0" fontId="14" fillId="0" borderId="27" xfId="0" quotePrefix="1" applyFont="1" applyFill="1" applyBorder="1" applyAlignment="1" applyProtection="1">
      <alignment horizontal="center" vertical="center"/>
    </xf>
    <xf numFmtId="0" fontId="14" fillId="0" borderId="44" xfId="0" quotePrefix="1" applyFont="1" applyFill="1" applyBorder="1" applyAlignment="1" applyProtection="1">
      <alignment horizontal="center" vertical="center"/>
    </xf>
    <xf numFmtId="0" fontId="14" fillId="0" borderId="36" xfId="0" quotePrefix="1" applyFont="1" applyFill="1" applyBorder="1" applyAlignment="1" applyProtection="1">
      <alignment horizontal="center" vertical="center"/>
    </xf>
    <xf numFmtId="0" fontId="14" fillId="0" borderId="45" xfId="0" quotePrefix="1" applyFont="1" applyFill="1" applyBorder="1" applyAlignment="1" applyProtection="1">
      <alignment horizontal="center" vertical="center"/>
    </xf>
    <xf numFmtId="0" fontId="28" fillId="0" borderId="37"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30" fillId="0" borderId="0" xfId="0" applyFont="1" applyFill="1" applyBorder="1" applyAlignment="1" applyProtection="1">
      <alignment horizontal="left" vertical="center"/>
    </xf>
    <xf numFmtId="0" fontId="8" fillId="0" borderId="40" xfId="0" applyNumberFormat="1" applyFont="1" applyFill="1" applyBorder="1" applyAlignment="1" applyProtection="1">
      <alignment horizontal="center" vertical="center" shrinkToFit="1"/>
    </xf>
    <xf numFmtId="0" fontId="8" fillId="0" borderId="46" xfId="0" applyNumberFormat="1" applyFont="1" applyFill="1" applyBorder="1" applyAlignment="1" applyProtection="1">
      <alignment horizontal="center" vertical="center" shrinkToFit="1"/>
    </xf>
    <xf numFmtId="0" fontId="8" fillId="0" borderId="47" xfId="0" applyNumberFormat="1"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xf>
    <xf numFmtId="0" fontId="14" fillId="0" borderId="0" xfId="0" quotePrefix="1" applyFont="1" applyFill="1" applyBorder="1" applyAlignment="1" applyProtection="1">
      <alignment horizontal="center" vertical="center" shrinkToFit="1"/>
    </xf>
    <xf numFmtId="0" fontId="14" fillId="0" borderId="40" xfId="0" quotePrefix="1" applyFont="1" applyFill="1" applyBorder="1" applyAlignment="1" applyProtection="1">
      <alignment horizontal="center" vertical="center"/>
    </xf>
    <xf numFmtId="0" fontId="14" fillId="0" borderId="46" xfId="0" quotePrefix="1" applyFont="1" applyFill="1" applyBorder="1" applyAlignment="1" applyProtection="1">
      <alignment horizontal="center" vertical="center"/>
    </xf>
    <xf numFmtId="0" fontId="28" fillId="0" borderId="40" xfId="0" quotePrefix="1" applyFont="1" applyBorder="1" applyAlignment="1" applyProtection="1">
      <alignment horizontal="center" vertical="center" shrinkToFit="1"/>
    </xf>
    <xf numFmtId="0" fontId="29" fillId="0" borderId="41" xfId="0" quotePrefix="1" applyFont="1" applyFill="1" applyBorder="1" applyAlignment="1" applyProtection="1">
      <alignment horizontal="center" vertical="center"/>
    </xf>
    <xf numFmtId="0" fontId="13" fillId="0" borderId="42" xfId="0" applyFont="1" applyFill="1" applyBorder="1" applyAlignment="1" applyProtection="1">
      <alignment horizontal="center" vertical="center"/>
    </xf>
    <xf numFmtId="0" fontId="14" fillId="0" borderId="47" xfId="0" quotePrefix="1" applyFont="1" applyBorder="1" applyAlignment="1" applyProtection="1">
      <alignment horizontal="center" vertical="center"/>
    </xf>
    <xf numFmtId="0" fontId="13" fillId="2" borderId="1" xfId="0" applyNumberFormat="1" applyFont="1" applyFill="1" applyBorder="1" applyAlignment="1" applyProtection="1">
      <alignment horizontal="center" vertical="center"/>
      <protection locked="0"/>
    </xf>
    <xf numFmtId="0" fontId="13" fillId="2" borderId="2"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13" fillId="2" borderId="5" xfId="0" applyNumberFormat="1"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center" vertical="center"/>
      <protection locked="0"/>
    </xf>
    <xf numFmtId="0" fontId="13" fillId="2" borderId="4" xfId="0" quotePrefix="1" applyNumberFormat="1" applyFont="1" applyFill="1" applyBorder="1" applyAlignment="1" applyProtection="1">
      <alignment horizontal="center" vertical="center"/>
      <protection locked="0"/>
    </xf>
    <xf numFmtId="0" fontId="13" fillId="2" borderId="5" xfId="0" quotePrefix="1" applyNumberFormat="1"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center" vertical="center" wrapText="1"/>
      <protection locked="0"/>
    </xf>
    <xf numFmtId="0" fontId="13" fillId="2" borderId="4" xfId="0" applyNumberFormat="1" applyFont="1" applyFill="1" applyBorder="1" applyAlignment="1" applyProtection="1">
      <alignment horizontal="center" vertical="center" wrapText="1"/>
      <protection locked="0"/>
    </xf>
    <xf numFmtId="0" fontId="13" fillId="2" borderId="5" xfId="0" applyNumberFormat="1" applyFont="1" applyFill="1" applyBorder="1" applyAlignment="1" applyProtection="1">
      <alignment horizontal="center" vertical="center" wrapText="1"/>
      <protection locked="0"/>
    </xf>
    <xf numFmtId="0" fontId="13" fillId="2" borderId="7" xfId="0" applyNumberFormat="1" applyFont="1" applyFill="1" applyBorder="1" applyAlignment="1" applyProtection="1">
      <alignment horizontal="center" vertical="center"/>
      <protection locked="0"/>
    </xf>
    <xf numFmtId="0" fontId="13" fillId="2" borderId="9"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13" fillId="0" borderId="0" xfId="0" applyFont="1" applyFill="1" applyBorder="1" applyAlignment="1" applyProtection="1">
      <alignment horizontal="right" vertical="center" wrapText="1"/>
    </xf>
    <xf numFmtId="0" fontId="0" fillId="0" borderId="0" xfId="0" applyAlignment="1">
      <alignment wrapText="1"/>
    </xf>
    <xf numFmtId="0" fontId="1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13" fillId="0" borderId="0" xfId="0" quotePrefix="1" applyFont="1" applyFill="1" applyBorder="1" applyAlignment="1" applyProtection="1">
      <alignment horizontal="center" vertical="center" shrinkToFit="1"/>
    </xf>
    <xf numFmtId="0" fontId="13" fillId="0" borderId="16" xfId="0" applyNumberFormat="1" applyFont="1" applyFill="1" applyBorder="1" applyAlignment="1" applyProtection="1">
      <alignment horizontal="center" vertical="center"/>
    </xf>
    <xf numFmtId="0" fontId="13" fillId="0" borderId="0" xfId="0" quotePrefix="1" applyFont="1" applyFill="1" applyBorder="1" applyAlignment="1" applyProtection="1">
      <alignment horizontal="left" vertical="center"/>
    </xf>
    <xf numFmtId="0" fontId="13" fillId="0" borderId="12"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shrinkToFit="1"/>
    </xf>
    <xf numFmtId="0" fontId="13" fillId="0" borderId="24" xfId="0" applyFont="1" applyFill="1" applyBorder="1" applyAlignment="1" applyProtection="1">
      <alignment horizontal="center" vertical="center" shrinkToFit="1"/>
    </xf>
    <xf numFmtId="0" fontId="14" fillId="0" borderId="24" xfId="0" applyFont="1" applyFill="1" applyBorder="1" applyAlignment="1" applyProtection="1">
      <alignment horizontal="center" vertical="center" shrinkToFit="1"/>
    </xf>
    <xf numFmtId="0" fontId="13" fillId="0" borderId="30" xfId="0" applyFont="1" applyFill="1" applyBorder="1" applyAlignment="1" applyProtection="1">
      <alignment horizontal="center" vertical="center" shrinkToFit="1"/>
    </xf>
    <xf numFmtId="0" fontId="13" fillId="0" borderId="32" xfId="0" applyFont="1" applyFill="1" applyBorder="1" applyAlignment="1" applyProtection="1">
      <alignment horizontal="center" vertical="center" shrinkToFit="1"/>
    </xf>
    <xf numFmtId="0" fontId="14" fillId="0" borderId="21" xfId="0" quotePrefix="1" applyFont="1" applyFill="1" applyBorder="1" applyAlignment="1" applyProtection="1">
      <alignment horizontal="center" vertical="center" shrinkToFit="1"/>
    </xf>
    <xf numFmtId="0" fontId="14" fillId="0" borderId="37" xfId="0" quotePrefix="1" applyFont="1" applyFill="1" applyBorder="1" applyAlignment="1" applyProtection="1">
      <alignment horizontal="center" vertical="center" shrinkToFit="1"/>
    </xf>
    <xf numFmtId="49" fontId="13" fillId="0" borderId="48" xfId="0" applyNumberFormat="1" applyFont="1" applyFill="1" applyBorder="1" applyAlignment="1" applyProtection="1">
      <alignment horizontal="center" vertical="center"/>
    </xf>
    <xf numFmtId="0" fontId="8" fillId="0" borderId="0" xfId="0" quotePrefix="1" applyNumberFormat="1" applyFont="1" applyFill="1" applyBorder="1" applyAlignment="1" applyProtection="1">
      <alignment horizontal="right" shrinkToFit="1"/>
    </xf>
    <xf numFmtId="0" fontId="9" fillId="0" borderId="0" xfId="0" applyFont="1" applyFill="1" applyBorder="1" applyAlignment="1" applyProtection="1">
      <alignment horizontal="left"/>
    </xf>
    <xf numFmtId="0" fontId="19" fillId="0" borderId="0" xfId="0" applyFont="1" applyFill="1" applyBorder="1" applyAlignment="1" applyProtection="1">
      <alignment horizontal="right"/>
    </xf>
    <xf numFmtId="0" fontId="13" fillId="0" borderId="10" xfId="0" quotePrefix="1" applyFont="1" applyFill="1" applyBorder="1" applyAlignment="1" applyProtection="1">
      <alignment horizontal="distributed" vertical="center" shrinkToFit="1"/>
    </xf>
    <xf numFmtId="0" fontId="13" fillId="0" borderId="22" xfId="0" quotePrefix="1" applyFont="1" applyFill="1" applyBorder="1" applyAlignment="1" applyProtection="1">
      <alignment horizontal="distributed" vertical="center" shrinkToFit="1"/>
    </xf>
    <xf numFmtId="0" fontId="12" fillId="0" borderId="22" xfId="0" quotePrefix="1" applyFont="1" applyFill="1" applyBorder="1" applyAlignment="1" applyProtection="1">
      <alignment horizontal="distributed" vertical="center" shrinkToFit="1"/>
    </xf>
    <xf numFmtId="0" fontId="11" fillId="0" borderId="22" xfId="0" quotePrefix="1" applyFont="1" applyFill="1" applyBorder="1" applyAlignment="1" applyProtection="1">
      <alignment horizontal="distributed" vertical="center" shrinkToFit="1"/>
    </xf>
    <xf numFmtId="0" fontId="12" fillId="0" borderId="27" xfId="0" quotePrefix="1" applyFont="1" applyFill="1" applyBorder="1" applyAlignment="1" applyProtection="1">
      <alignment horizontal="distributed" vertical="center" shrinkToFit="1"/>
    </xf>
    <xf numFmtId="0" fontId="13" fillId="0" borderId="38" xfId="0" quotePrefix="1" applyFont="1" applyFill="1" applyBorder="1" applyAlignment="1" applyProtection="1">
      <alignment horizontal="distributed" vertical="center" shrinkToFit="1"/>
    </xf>
    <xf numFmtId="0" fontId="14" fillId="0" borderId="14" xfId="0" quotePrefix="1" applyFont="1" applyFill="1" applyBorder="1" applyAlignment="1" applyProtection="1">
      <alignment horizontal="distributed" vertical="center" shrinkToFit="1"/>
    </xf>
    <xf numFmtId="0" fontId="14" fillId="0" borderId="22" xfId="0" quotePrefix="1" applyFont="1" applyFill="1" applyBorder="1" applyAlignment="1" applyProtection="1">
      <alignment horizontal="distributed" vertical="center" shrinkToFit="1"/>
    </xf>
    <xf numFmtId="0" fontId="12" fillId="0" borderId="36" xfId="0" quotePrefix="1" applyFont="1" applyFill="1" applyBorder="1" applyAlignment="1" applyProtection="1">
      <alignment horizontal="distributed" vertical="center" shrinkToFit="1"/>
    </xf>
    <xf numFmtId="0" fontId="11" fillId="0" borderId="39" xfId="0" quotePrefix="1" applyFont="1" applyFill="1" applyBorder="1" applyAlignment="1" applyProtection="1">
      <alignment horizontal="distributed" vertical="center" shrinkToFit="1"/>
    </xf>
    <xf numFmtId="0" fontId="13" fillId="0" borderId="0" xfId="0" applyFont="1" applyFill="1" applyBorder="1" applyAlignment="1" applyProtection="1">
      <alignment horizontal="distributed" vertical="center" shrinkToFit="1"/>
    </xf>
    <xf numFmtId="0" fontId="13" fillId="0" borderId="27" xfId="0" quotePrefix="1" applyFont="1" applyFill="1" applyBorder="1" applyAlignment="1" applyProtection="1">
      <alignment horizontal="distributed" vertical="center" shrinkToFit="1"/>
    </xf>
    <xf numFmtId="0" fontId="12" fillId="0" borderId="0" xfId="0" quotePrefix="1" applyFont="1" applyFill="1" applyBorder="1" applyAlignment="1" applyProtection="1">
      <alignment horizontal="distributed" vertical="center" shrinkToFit="1"/>
    </xf>
    <xf numFmtId="0" fontId="13" fillId="0" borderId="40" xfId="0" quotePrefix="1" applyFont="1" applyFill="1" applyBorder="1" applyAlignment="1" applyProtection="1">
      <alignment horizontal="distributed" vertical="center" shrinkToFit="1"/>
    </xf>
    <xf numFmtId="0" fontId="14" fillId="0" borderId="27"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13" fillId="0" borderId="49" xfId="0" applyNumberFormat="1" applyFont="1" applyFill="1" applyBorder="1" applyAlignment="1" applyProtection="1">
      <alignment horizontal="center" vertical="center"/>
    </xf>
    <xf numFmtId="0" fontId="13" fillId="2" borderId="5" xfId="0" applyNumberFormat="1" applyFont="1" applyFill="1" applyBorder="1" applyAlignment="1" applyProtection="1">
      <alignment horizontal="left" vertical="center" shrinkToFit="1"/>
      <protection locked="0"/>
    </xf>
    <xf numFmtId="0" fontId="0" fillId="2" borderId="50" xfId="0" applyFill="1" applyBorder="1" applyAlignment="1" applyProtection="1">
      <alignment horizontal="left" shrinkToFit="1"/>
      <protection locked="0"/>
    </xf>
    <xf numFmtId="0" fontId="0" fillId="2" borderId="24" xfId="0" applyFill="1" applyBorder="1" applyAlignment="1" applyProtection="1">
      <alignment horizontal="left" shrinkToFit="1"/>
      <protection locked="0"/>
    </xf>
    <xf numFmtId="0" fontId="13" fillId="0" borderId="35" xfId="0" applyFont="1" applyFill="1" applyBorder="1" applyAlignment="1" applyProtection="1">
      <alignment horizontal="center" vertical="center"/>
    </xf>
    <xf numFmtId="0" fontId="13" fillId="0" borderId="15" xfId="0" applyFont="1" applyFill="1" applyBorder="1" applyAlignment="1" applyProtection="1">
      <alignment horizontal="center" vertical="center"/>
    </xf>
    <xf numFmtId="0" fontId="9" fillId="0" borderId="0" xfId="0" applyFont="1" applyFill="1" applyBorder="1" applyAlignment="1" applyProtection="1">
      <alignment horizontal="center"/>
    </xf>
    <xf numFmtId="0" fontId="36" fillId="0" borderId="0" xfId="0" applyFont="1" applyFill="1" applyBorder="1" applyAlignment="1" applyProtection="1">
      <alignment horizontal="right"/>
    </xf>
    <xf numFmtId="0" fontId="14" fillId="0" borderId="53" xfId="0" quotePrefix="1" applyFont="1" applyFill="1" applyBorder="1" applyAlignment="1" applyProtection="1">
      <alignment horizontal="center" vertical="center"/>
    </xf>
    <xf numFmtId="0" fontId="14" fillId="0" borderId="54" xfId="0" quotePrefix="1"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4" fillId="0" borderId="56" xfId="0" quotePrefix="1" applyFont="1" applyFill="1" applyBorder="1" applyAlignment="1" applyProtection="1">
      <alignment horizontal="center" vertical="center"/>
    </xf>
    <xf numFmtId="0" fontId="29" fillId="0" borderId="34" xfId="0" quotePrefix="1"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14" fillId="0" borderId="38" xfId="0" quotePrefix="1" applyFont="1" applyFill="1" applyBorder="1" applyAlignment="1" applyProtection="1">
      <alignment horizontal="center" vertical="center"/>
    </xf>
    <xf numFmtId="0" fontId="14" fillId="0" borderId="57" xfId="0" quotePrefix="1"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3" fillId="0" borderId="35" xfId="0" applyFont="1" applyBorder="1" applyAlignment="1" applyProtection="1">
      <alignment horizontal="center" vertical="center" shrinkToFit="1"/>
    </xf>
    <xf numFmtId="0" fontId="14" fillId="0" borderId="35"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2" fillId="0" borderId="0" xfId="0" quotePrefix="1" applyFont="1" applyFill="1" applyBorder="1" applyAlignment="1" applyProtection="1">
      <alignment horizontal="center" vertical="center" shrinkToFit="1"/>
    </xf>
    <xf numFmtId="0" fontId="13" fillId="2" borderId="4" xfId="0" applyNumberFormat="1" applyFont="1" applyFill="1" applyBorder="1" applyAlignment="1" applyProtection="1">
      <alignment horizontal="center" vertical="center"/>
    </xf>
    <xf numFmtId="0" fontId="13" fillId="2" borderId="7" xfId="0" applyNumberFormat="1" applyFont="1" applyFill="1" applyBorder="1" applyAlignment="1" applyProtection="1">
      <alignment horizontal="center" vertical="center"/>
    </xf>
    <xf numFmtId="0" fontId="1" fillId="2" borderId="1" xfId="0" applyNumberFormat="1" applyFont="1" applyFill="1" applyBorder="1" applyAlignment="1" applyProtection="1">
      <alignment horizontal="center" vertical="center"/>
    </xf>
    <xf numFmtId="0" fontId="1" fillId="2" borderId="4"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 vertical="center"/>
    </xf>
    <xf numFmtId="0" fontId="23" fillId="0" borderId="0" xfId="0" applyFont="1" applyFill="1" applyBorder="1" applyAlignment="1" applyProtection="1">
      <alignment horizontal="left" vertical="center"/>
    </xf>
    <xf numFmtId="0" fontId="1" fillId="0" borderId="1" xfId="0" applyNumberFormat="1" applyFont="1" applyFill="1" applyBorder="1" applyAlignment="1" applyProtection="1">
      <alignment horizontal="center" vertical="center"/>
      <protection locked="0"/>
    </xf>
    <xf numFmtId="0" fontId="1" fillId="0" borderId="58" xfId="0" applyNumberFormat="1" applyFont="1" applyFill="1" applyBorder="1" applyAlignment="1" applyProtection="1">
      <alignment horizontal="center" vertical="center"/>
      <protection locked="0"/>
    </xf>
    <xf numFmtId="0" fontId="1" fillId="0" borderId="4" xfId="0" applyNumberFormat="1" applyFont="1" applyFill="1" applyBorder="1" applyAlignment="1" applyProtection="1">
      <alignment horizontal="center" vertical="center"/>
      <protection locked="0"/>
    </xf>
    <xf numFmtId="0" fontId="1" fillId="0" borderId="7"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right" vertical="top" wrapText="1"/>
    </xf>
    <xf numFmtId="0" fontId="24" fillId="0" borderId="0" xfId="0" applyNumberFormat="1" applyFont="1" applyFill="1" applyBorder="1" applyAlignment="1" applyProtection="1">
      <alignment horizontal="left" vertical="center"/>
    </xf>
    <xf numFmtId="0" fontId="0" fillId="0" borderId="0" xfId="0" applyAlignment="1">
      <alignment vertical="center" wrapText="1"/>
    </xf>
    <xf numFmtId="0" fontId="0" fillId="0" borderId="0" xfId="0" applyAlignment="1">
      <alignment horizontal="right" vertical="top" wrapText="1"/>
    </xf>
    <xf numFmtId="49" fontId="13" fillId="0" borderId="59" xfId="0" applyNumberFormat="1" applyFont="1" applyFill="1" applyBorder="1" applyAlignment="1" applyProtection="1">
      <alignment horizontal="center" vertical="center"/>
    </xf>
    <xf numFmtId="0" fontId="13" fillId="0" borderId="60" xfId="0" applyFont="1" applyFill="1" applyBorder="1" applyAlignment="1" applyProtection="1">
      <alignment horizontal="center" vertical="center"/>
    </xf>
    <xf numFmtId="0" fontId="13" fillId="0" borderId="59" xfId="0" applyFont="1" applyFill="1" applyBorder="1" applyAlignment="1" applyProtection="1">
      <alignment horizontal="center" vertical="center" wrapText="1"/>
    </xf>
    <xf numFmtId="0" fontId="11" fillId="0" borderId="20" xfId="0" quotePrefix="1" applyFont="1" applyFill="1" applyBorder="1" applyAlignment="1" applyProtection="1">
      <alignment horizontal="center" vertical="center"/>
    </xf>
    <xf numFmtId="0" fontId="11" fillId="0" borderId="23" xfId="0" quotePrefix="1" applyFont="1" applyFill="1" applyBorder="1" applyAlignment="1" applyProtection="1">
      <alignment horizontal="center" vertical="center"/>
    </xf>
    <xf numFmtId="0" fontId="11" fillId="0" borderId="28" xfId="0" quotePrefix="1" applyFont="1" applyFill="1" applyBorder="1" applyAlignment="1" applyProtection="1">
      <alignment horizontal="center" vertical="center"/>
    </xf>
    <xf numFmtId="0" fontId="11" fillId="0" borderId="31" xfId="0" quotePrefix="1" applyFont="1" applyFill="1" applyBorder="1" applyAlignment="1" applyProtection="1">
      <alignment horizontal="center" vertical="center"/>
    </xf>
    <xf numFmtId="0" fontId="11" fillId="0" borderId="33" xfId="0" quotePrefix="1" applyFont="1" applyFill="1" applyBorder="1" applyAlignment="1" applyProtection="1">
      <alignment horizontal="center" vertical="center"/>
    </xf>
    <xf numFmtId="0" fontId="11" fillId="0" borderId="34" xfId="0" quotePrefix="1" applyFont="1" applyFill="1" applyBorder="1" applyAlignment="1" applyProtection="1">
      <alignment horizontal="center" vertical="center"/>
    </xf>
    <xf numFmtId="0" fontId="11" fillId="0" borderId="37" xfId="0" quotePrefix="1" applyFont="1" applyFill="1" applyBorder="1" applyAlignment="1" applyProtection="1">
      <alignment horizontal="center" vertical="center"/>
    </xf>
    <xf numFmtId="0" fontId="13" fillId="2" borderId="51" xfId="0" applyNumberFormat="1" applyFont="1" applyFill="1" applyBorder="1" applyAlignment="1" applyProtection="1">
      <alignment horizontal="center" vertical="center"/>
      <protection locked="0"/>
    </xf>
    <xf numFmtId="0" fontId="37" fillId="0" borderId="0" xfId="0" applyFont="1" applyAlignment="1">
      <alignment vertical="center" wrapText="1"/>
    </xf>
    <xf numFmtId="0" fontId="13" fillId="0" borderId="0" xfId="0" applyFont="1" applyAlignment="1">
      <alignment vertical="center" wrapText="1"/>
    </xf>
    <xf numFmtId="0" fontId="13" fillId="0" borderId="0" xfId="0" applyFont="1" applyFill="1" applyBorder="1" applyAlignment="1" applyProtection="1">
      <alignment vertical="center" wrapText="1"/>
    </xf>
    <xf numFmtId="0" fontId="13" fillId="2" borderId="51" xfId="0" applyNumberFormat="1" applyFont="1" applyFill="1" applyBorder="1" applyAlignment="1" applyProtection="1">
      <alignment horizontal="left" vertical="center" shrinkToFit="1"/>
      <protection locked="0"/>
    </xf>
    <xf numFmtId="0" fontId="0" fillId="2" borderId="8" xfId="0" applyFill="1" applyBorder="1" applyAlignment="1" applyProtection="1">
      <alignment horizontal="left" shrinkToFit="1"/>
      <protection locked="0"/>
    </xf>
    <xf numFmtId="0" fontId="0" fillId="2" borderId="52" xfId="0" applyFill="1" applyBorder="1" applyAlignment="1" applyProtection="1">
      <alignment horizontal="left" shrinkToFit="1"/>
      <protection locked="0"/>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center"/>
    </xf>
    <xf numFmtId="0" fontId="13" fillId="2" borderId="5" xfId="0" applyNumberFormat="1" applyFont="1" applyFill="1" applyBorder="1" applyAlignment="1" applyProtection="1">
      <alignment horizontal="left" vertical="center" shrinkToFit="1"/>
      <protection locked="0"/>
    </xf>
    <xf numFmtId="0" fontId="0" fillId="2" borderId="50" xfId="0" applyFill="1" applyBorder="1" applyAlignment="1" applyProtection="1">
      <alignment horizontal="left" shrinkToFit="1"/>
      <protection locked="0"/>
    </xf>
    <xf numFmtId="0" fontId="0" fillId="2" borderId="24" xfId="0" applyFill="1" applyBorder="1" applyAlignment="1" applyProtection="1">
      <alignment horizontal="left" shrinkToFit="1"/>
      <protection locked="0"/>
    </xf>
    <xf numFmtId="0" fontId="13" fillId="2" borderId="50" xfId="0" applyNumberFormat="1" applyFont="1" applyFill="1" applyBorder="1" applyAlignment="1" applyProtection="1">
      <alignment horizontal="left" vertical="center" shrinkToFit="1"/>
      <protection locked="0"/>
    </xf>
    <xf numFmtId="0" fontId="13" fillId="2" borderId="24" xfId="0" applyNumberFormat="1" applyFont="1" applyFill="1" applyBorder="1" applyAlignment="1" applyProtection="1">
      <alignment horizontal="left" vertical="center" shrinkToFit="1"/>
      <protection locked="0"/>
    </xf>
    <xf numFmtId="0" fontId="9" fillId="0" borderId="0" xfId="0" applyFont="1" applyFill="1" applyBorder="1" applyAlignment="1" applyProtection="1">
      <alignment horizontal="center"/>
    </xf>
    <xf numFmtId="14" fontId="6" fillId="0" borderId="10" xfId="0" applyNumberFormat="1" applyFont="1" applyFill="1" applyBorder="1" applyAlignment="1" applyProtection="1">
      <alignment horizontal="center" vertical="center" wrapText="1"/>
    </xf>
    <xf numFmtId="14" fontId="6" fillId="0" borderId="11" xfId="0" applyNumberFormat="1" applyFont="1" applyFill="1" applyBorder="1" applyAlignment="1" applyProtection="1">
      <alignment horizontal="center" vertical="center" wrapText="1"/>
    </xf>
    <xf numFmtId="14" fontId="6" fillId="0" borderId="12" xfId="0" applyNumberFormat="1" applyFont="1" applyFill="1" applyBorder="1" applyAlignment="1" applyProtection="1">
      <alignment horizontal="center" vertical="center" wrapText="1"/>
    </xf>
    <xf numFmtId="14" fontId="6" fillId="0" borderId="14" xfId="0"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center" vertical="center" wrapText="1"/>
    </xf>
    <xf numFmtId="14" fontId="6" fillId="0" borderId="61" xfId="0" applyNumberFormat="1" applyFont="1" applyFill="1" applyBorder="1" applyAlignment="1" applyProtection="1">
      <alignment horizontal="center" vertical="center" wrapText="1"/>
    </xf>
    <xf numFmtId="14" fontId="6" fillId="0" borderId="15" xfId="0" applyNumberFormat="1" applyFont="1" applyFill="1" applyBorder="1" applyAlignment="1" applyProtection="1">
      <alignment horizontal="center" vertical="center" wrapText="1"/>
    </xf>
    <xf numFmtId="14" fontId="6" fillId="0" borderId="16" xfId="0" applyNumberFormat="1" applyFont="1" applyFill="1" applyBorder="1" applyAlignment="1" applyProtection="1">
      <alignment horizontal="center" vertical="center" wrapText="1"/>
    </xf>
    <xf numFmtId="14" fontId="6" fillId="0" borderId="32"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shrinkToFit="1"/>
    </xf>
    <xf numFmtId="0" fontId="1" fillId="0" borderId="16" xfId="0" applyNumberFormat="1" applyFont="1" applyFill="1" applyBorder="1" applyAlignment="1" applyProtection="1">
      <alignment horizontal="center" vertical="center" shrinkToFit="1"/>
    </xf>
    <xf numFmtId="0" fontId="1" fillId="0" borderId="32" xfId="0" applyNumberFormat="1" applyFont="1" applyFill="1" applyBorder="1" applyAlignment="1" applyProtection="1">
      <alignment horizontal="center" vertical="center" shrinkToFit="1"/>
    </xf>
    <xf numFmtId="0" fontId="1" fillId="0" borderId="19" xfId="0" applyNumberFormat="1" applyFont="1" applyFill="1" applyBorder="1" applyAlignment="1" applyProtection="1">
      <alignment horizontal="center" vertical="center" textRotation="255" wrapText="1" shrinkToFit="1"/>
    </xf>
    <xf numFmtId="0" fontId="1" fillId="0" borderId="64" xfId="0" applyNumberFormat="1" applyFont="1" applyFill="1" applyBorder="1" applyAlignment="1" applyProtection="1">
      <alignment horizontal="center" vertical="center" textRotation="255" wrapText="1" shrinkToFit="1"/>
    </xf>
    <xf numFmtId="0" fontId="1" fillId="0" borderId="64" xfId="0" applyFont="1" applyFill="1" applyBorder="1" applyProtection="1"/>
    <xf numFmtId="0" fontId="1" fillId="0" borderId="14" xfId="0" applyNumberFormat="1" applyFont="1" applyFill="1" applyBorder="1" applyAlignment="1" applyProtection="1">
      <alignment horizontal="center" vertical="center" wrapText="1" shrinkToFit="1"/>
    </xf>
    <xf numFmtId="0" fontId="4" fillId="0" borderId="67" xfId="0" applyNumberFormat="1" applyFont="1" applyFill="1" applyBorder="1" applyAlignment="1" applyProtection="1">
      <alignment vertical="top" textRotation="255" wrapText="1" shrinkToFit="1"/>
    </xf>
    <xf numFmtId="0" fontId="1" fillId="0" borderId="68" xfId="0" applyNumberFormat="1" applyFont="1" applyFill="1" applyBorder="1" applyAlignment="1" applyProtection="1">
      <alignment horizontal="center" vertical="center" wrapText="1" shrinkToFit="1"/>
    </xf>
    <xf numFmtId="14" fontId="1" fillId="0" borderId="10" xfId="0" applyNumberFormat="1" applyFont="1" applyFill="1" applyBorder="1" applyAlignment="1" applyProtection="1">
      <alignment horizontal="center" vertical="center" textRotation="255" wrapText="1"/>
    </xf>
    <xf numFmtId="14" fontId="1" fillId="0" borderId="12" xfId="0" applyNumberFormat="1" applyFont="1" applyFill="1" applyBorder="1" applyAlignment="1" applyProtection="1">
      <alignment horizontal="center" vertical="center" textRotation="255" wrapText="1"/>
    </xf>
    <xf numFmtId="14" fontId="1" fillId="0" borderId="14" xfId="0" applyNumberFormat="1" applyFont="1" applyFill="1" applyBorder="1" applyAlignment="1" applyProtection="1">
      <alignment horizontal="center" vertical="center" textRotation="255" wrapText="1"/>
    </xf>
    <xf numFmtId="14" fontId="1" fillId="0" borderId="61" xfId="0" applyNumberFormat="1" applyFont="1" applyFill="1" applyBorder="1" applyAlignment="1" applyProtection="1">
      <alignment horizontal="center" vertical="center" textRotation="255" wrapText="1"/>
    </xf>
    <xf numFmtId="14" fontId="1" fillId="0" borderId="15" xfId="0" applyNumberFormat="1" applyFont="1" applyFill="1" applyBorder="1" applyAlignment="1" applyProtection="1">
      <alignment horizontal="center" vertical="center" textRotation="255" wrapText="1"/>
    </xf>
    <xf numFmtId="14" fontId="1" fillId="0" borderId="32" xfId="0" applyNumberFormat="1" applyFont="1" applyFill="1" applyBorder="1" applyAlignment="1" applyProtection="1">
      <alignment horizontal="center" vertical="center" textRotation="255" wrapText="1"/>
    </xf>
    <xf numFmtId="0" fontId="13" fillId="2" borderId="2" xfId="0" applyNumberFormat="1" applyFont="1" applyFill="1" applyBorder="1" applyAlignment="1" applyProtection="1">
      <alignment horizontal="left" vertical="center" shrinkToFit="1"/>
      <protection locked="0"/>
    </xf>
    <xf numFmtId="0" fontId="0" fillId="2" borderId="62" xfId="0" applyFill="1" applyBorder="1" applyAlignment="1" applyProtection="1">
      <alignment horizontal="left" shrinkToFit="1"/>
      <protection locked="0"/>
    </xf>
    <xf numFmtId="0" fontId="0" fillId="2" borderId="21" xfId="0" applyFill="1" applyBorder="1" applyAlignment="1" applyProtection="1">
      <alignment horizontal="left" shrinkToFit="1"/>
      <protection locked="0"/>
    </xf>
    <xf numFmtId="0" fontId="1" fillId="0" borderId="63" xfId="0" applyNumberFormat="1" applyFont="1" applyFill="1" applyBorder="1" applyAlignment="1" applyProtection="1">
      <alignment horizontal="center" vertical="center" shrinkToFit="1"/>
    </xf>
    <xf numFmtId="0" fontId="1" fillId="0" borderId="42" xfId="0" quotePrefix="1" applyNumberFormat="1" applyFont="1" applyFill="1" applyBorder="1" applyAlignment="1" applyProtection="1">
      <alignment horizontal="center" vertical="center" shrinkToFit="1"/>
    </xf>
    <xf numFmtId="0" fontId="5" fillId="0" borderId="64" xfId="0" applyNumberFormat="1" applyFont="1" applyFill="1" applyBorder="1" applyAlignment="1" applyProtection="1">
      <alignment vertical="top" textRotation="255" wrapText="1" shrinkToFit="1"/>
    </xf>
    <xf numFmtId="0" fontId="3" fillId="0" borderId="1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textRotation="255"/>
    </xf>
    <xf numFmtId="0" fontId="4" fillId="0" borderId="34" xfId="0" applyFont="1" applyFill="1" applyBorder="1" applyAlignment="1" applyProtection="1">
      <alignment horizontal="center" vertical="center" textRotation="255"/>
    </xf>
    <xf numFmtId="0" fontId="3" fillId="0" borderId="10" xfId="0" applyFont="1" applyFill="1" applyBorder="1" applyAlignment="1" applyProtection="1">
      <alignment horizontal="center" vertical="center" textRotation="255"/>
    </xf>
    <xf numFmtId="0" fontId="3" fillId="0" borderId="12"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6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1" fillId="0" borderId="65" xfId="0" applyFont="1" applyFill="1" applyBorder="1" applyAlignment="1" applyProtection="1">
      <alignment horizontal="center" vertical="center" textRotation="255"/>
    </xf>
    <xf numFmtId="0" fontId="1" fillId="0" borderId="66" xfId="0" applyFont="1" applyFill="1" applyBorder="1" applyAlignment="1" applyProtection="1">
      <alignment horizontal="center" vertical="center" textRotation="255"/>
    </xf>
    <xf numFmtId="0" fontId="1" fillId="0" borderId="38" xfId="0" applyFont="1" applyFill="1" applyBorder="1" applyAlignment="1" applyProtection="1">
      <alignment horizontal="center" vertical="center" textRotation="255"/>
    </xf>
    <xf numFmtId="0" fontId="4" fillId="0" borderId="20" xfId="0" applyFont="1" applyFill="1" applyBorder="1" applyAlignment="1" applyProtection="1">
      <alignment horizontal="center" vertical="center" textRotation="255"/>
    </xf>
    <xf numFmtId="0" fontId="1" fillId="0" borderId="10" xfId="0" quotePrefix="1"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3" fillId="0" borderId="0" xfId="0" quotePrefix="1" applyFont="1" applyFill="1" applyBorder="1" applyAlignment="1" applyProtection="1">
      <alignment horizontal="left" vertical="center"/>
    </xf>
    <xf numFmtId="0" fontId="13" fillId="0" borderId="61" xfId="0" quotePrefix="1" applyFont="1" applyFill="1" applyBorder="1" applyAlignment="1" applyProtection="1">
      <alignment horizontal="left" vertical="center"/>
    </xf>
    <xf numFmtId="0" fontId="13" fillId="0" borderId="16" xfId="0" quotePrefix="1" applyFont="1" applyFill="1" applyBorder="1" applyAlignment="1" applyProtection="1">
      <alignment horizontal="left" vertical="center"/>
    </xf>
    <xf numFmtId="0" fontId="13" fillId="0" borderId="32" xfId="0" quotePrefix="1" applyFont="1" applyFill="1" applyBorder="1" applyAlignment="1" applyProtection="1">
      <alignment horizontal="left" vertical="center"/>
    </xf>
    <xf numFmtId="0" fontId="13" fillId="0" borderId="0" xfId="0" quotePrefix="1" applyFont="1" applyFill="1" applyBorder="1" applyAlignment="1" applyProtection="1">
      <alignment vertical="center"/>
    </xf>
    <xf numFmtId="0" fontId="13" fillId="0" borderId="61" xfId="0" quotePrefix="1" applyFont="1" applyFill="1" applyBorder="1" applyAlignment="1" applyProtection="1">
      <alignment vertical="center"/>
    </xf>
    <xf numFmtId="0" fontId="8" fillId="0" borderId="0" xfId="0" quotePrefix="1" applyNumberFormat="1"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left" vertical="center"/>
    </xf>
    <xf numFmtId="0" fontId="13" fillId="0" borderId="61" xfId="0" applyNumberFormat="1" applyFont="1" applyFill="1" applyBorder="1" applyAlignment="1" applyProtection="1">
      <alignment horizontal="left" vertical="center"/>
    </xf>
    <xf numFmtId="0" fontId="4" fillId="0" borderId="64" xfId="0" applyNumberFormat="1" applyFont="1" applyFill="1" applyBorder="1" applyAlignment="1" applyProtection="1">
      <alignment vertical="top" textRotation="255" wrapText="1" shrinkToFit="1"/>
    </xf>
    <xf numFmtId="0" fontId="1" fillId="0" borderId="69" xfId="0" applyNumberFormat="1" applyFont="1" applyFill="1" applyBorder="1" applyAlignment="1" applyProtection="1">
      <alignment horizontal="center" vertical="center"/>
    </xf>
    <xf numFmtId="0" fontId="1" fillId="0" borderId="63" xfId="0" quotePrefix="1" applyNumberFormat="1" applyFont="1" applyFill="1" applyBorder="1" applyAlignment="1" applyProtection="1">
      <alignment horizontal="center" vertical="center"/>
    </xf>
    <xf numFmtId="0" fontId="13" fillId="0" borderId="16" xfId="0" applyNumberFormat="1" applyFont="1" applyFill="1" applyBorder="1" applyAlignment="1" applyProtection="1">
      <alignment horizontal="left" vertical="center"/>
    </xf>
    <xf numFmtId="0" fontId="13" fillId="0" borderId="32" xfId="0" applyNumberFormat="1" applyFont="1" applyFill="1" applyBorder="1" applyAlignment="1" applyProtection="1">
      <alignment horizontal="left" vertical="center"/>
    </xf>
    <xf numFmtId="0" fontId="1" fillId="0" borderId="63" xfId="0" quotePrefix="1" applyNumberFormat="1" applyFont="1" applyFill="1" applyBorder="1" applyAlignment="1" applyProtection="1">
      <alignment horizontal="center" vertical="center" shrinkToFit="1"/>
    </xf>
    <xf numFmtId="0" fontId="13" fillId="0" borderId="42" xfId="0" quotePrefix="1" applyFont="1" applyBorder="1" applyAlignment="1" applyProtection="1">
      <alignment horizontal="center" vertical="center" shrinkToFit="1"/>
    </xf>
    <xf numFmtId="0" fontId="13" fillId="0" borderId="35" xfId="0" quotePrefix="1" applyFont="1" applyBorder="1" applyAlignment="1" applyProtection="1">
      <alignment horizontal="center" vertical="center" shrinkToFit="1"/>
    </xf>
    <xf numFmtId="0" fontId="13" fillId="0" borderId="70" xfId="0" quotePrefix="1" applyFont="1" applyBorder="1" applyAlignment="1" applyProtection="1">
      <alignment horizontal="center" vertical="center" shrinkToFit="1"/>
    </xf>
    <xf numFmtId="0" fontId="17" fillId="0" borderId="47" xfId="0" quotePrefix="1" applyNumberFormat="1" applyFont="1" applyFill="1" applyBorder="1" applyAlignment="1" applyProtection="1">
      <alignment horizontal="center" vertical="center" shrinkToFit="1"/>
    </xf>
    <xf numFmtId="0" fontId="17" fillId="0" borderId="35" xfId="0" quotePrefix="1" applyNumberFormat="1" applyFont="1" applyFill="1" applyBorder="1" applyAlignment="1" applyProtection="1">
      <alignment horizontal="center" vertical="center" shrinkToFit="1"/>
    </xf>
    <xf numFmtId="0" fontId="13" fillId="0" borderId="10"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16" xfId="0" applyNumberFormat="1" applyFont="1" applyFill="1" applyBorder="1" applyAlignment="1" applyProtection="1">
      <alignment horizontal="center" vertical="center"/>
    </xf>
    <xf numFmtId="0" fontId="13" fillId="2" borderId="63"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32" xfId="0" applyFont="1" applyBorder="1" applyAlignment="1" applyProtection="1">
      <alignment horizontal="center" vertical="center"/>
    </xf>
    <xf numFmtId="0" fontId="4" fillId="0" borderId="71" xfId="0" applyFont="1" applyFill="1" applyBorder="1" applyAlignment="1" applyProtection="1">
      <alignment horizontal="center" vertical="center" textRotation="255"/>
    </xf>
    <xf numFmtId="0" fontId="4" fillId="0" borderId="59" xfId="0" applyFont="1" applyFill="1" applyBorder="1" applyAlignment="1" applyProtection="1">
      <alignment horizontal="center" vertical="center" textRotation="255"/>
    </xf>
    <xf numFmtId="0" fontId="4" fillId="0" borderId="72" xfId="0" applyFont="1" applyFill="1" applyBorder="1" applyAlignment="1" applyProtection="1">
      <alignment horizontal="center" vertical="center" textRotation="255"/>
    </xf>
    <xf numFmtId="0" fontId="17" fillId="0" borderId="42" xfId="0" applyNumberFormat="1" applyFont="1" applyFill="1" applyBorder="1" applyAlignment="1" applyProtection="1">
      <alignment horizontal="center" vertical="center" shrinkToFit="1"/>
    </xf>
    <xf numFmtId="0" fontId="17" fillId="0" borderId="37" xfId="0" quotePrefix="1" applyNumberFormat="1" applyFont="1" applyFill="1" applyBorder="1" applyAlignment="1" applyProtection="1">
      <alignment horizontal="center" vertical="center" shrinkToFit="1"/>
    </xf>
    <xf numFmtId="0" fontId="3" fillId="3" borderId="10"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32"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textRotation="255"/>
    </xf>
    <xf numFmtId="0" fontId="3" fillId="3" borderId="12"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61"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32" xfId="0" applyFont="1" applyFill="1" applyBorder="1" applyAlignment="1" applyProtection="1">
      <alignment horizontal="center" vertical="center"/>
    </xf>
    <xf numFmtId="0" fontId="1" fillId="3" borderId="65" xfId="0" applyFont="1" applyFill="1" applyBorder="1" applyAlignment="1" applyProtection="1">
      <alignment horizontal="center" vertical="center" textRotation="255"/>
    </xf>
    <xf numFmtId="0" fontId="1" fillId="3" borderId="66" xfId="0" applyFont="1" applyFill="1" applyBorder="1" applyAlignment="1" applyProtection="1">
      <alignment horizontal="center" vertical="center" textRotation="255"/>
    </xf>
    <xf numFmtId="0" fontId="1" fillId="3" borderId="38" xfId="0" applyFont="1" applyFill="1" applyBorder="1" applyAlignment="1" applyProtection="1">
      <alignment horizontal="center" vertical="center" textRotation="255"/>
    </xf>
    <xf numFmtId="0" fontId="4" fillId="0" borderId="35" xfId="0" applyFont="1" applyFill="1" applyBorder="1" applyAlignment="1" applyProtection="1">
      <alignment horizontal="left" vertical="center"/>
    </xf>
    <xf numFmtId="0" fontId="4" fillId="0" borderId="35" xfId="0" quotePrefix="1" applyFont="1" applyFill="1" applyBorder="1" applyAlignment="1" applyProtection="1">
      <alignment horizontal="left" vertical="center"/>
    </xf>
    <xf numFmtId="0" fontId="1" fillId="3" borderId="10" xfId="0" quotePrefix="1"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32" xfId="0" applyFont="1" applyFill="1" applyBorder="1" applyAlignment="1" applyProtection="1">
      <alignment horizontal="center" vertical="center" wrapText="1"/>
    </xf>
    <xf numFmtId="0" fontId="8" fillId="0" borderId="0" xfId="0" quotePrefix="1" applyNumberFormat="1" applyFont="1" applyFill="1" applyBorder="1" applyAlignment="1" applyProtection="1">
      <alignment horizontal="right" shrinkToFit="1"/>
    </xf>
    <xf numFmtId="0" fontId="13" fillId="0" borderId="5" xfId="0" applyNumberFormat="1" applyFont="1" applyFill="1" applyBorder="1" applyAlignment="1" applyProtection="1">
      <alignment horizontal="left" vertical="center" shrinkToFit="1"/>
      <protection locked="0"/>
    </xf>
    <xf numFmtId="0" fontId="0" fillId="0" borderId="50" xfId="0" applyFill="1" applyBorder="1" applyAlignment="1" applyProtection="1">
      <alignment horizontal="left" shrinkToFit="1"/>
      <protection locked="0"/>
    </xf>
    <xf numFmtId="0" fontId="0" fillId="0" borderId="24" xfId="0" applyFill="1" applyBorder="1" applyAlignment="1" applyProtection="1">
      <alignment horizontal="left" shrinkToFit="1"/>
      <protection locked="0"/>
    </xf>
    <xf numFmtId="0" fontId="1" fillId="0" borderId="73" xfId="0" applyNumberFormat="1" applyFont="1" applyFill="1" applyBorder="1" applyAlignment="1" applyProtection="1">
      <alignment horizontal="center" vertical="center" shrinkToFit="1"/>
    </xf>
    <xf numFmtId="0" fontId="1" fillId="0" borderId="74" xfId="0" applyNumberFormat="1" applyFont="1" applyFill="1" applyBorder="1" applyAlignment="1" applyProtection="1">
      <alignment horizontal="center" vertical="center" shrinkToFit="1"/>
    </xf>
    <xf numFmtId="0" fontId="1" fillId="0" borderId="75" xfId="0" applyNumberFormat="1" applyFont="1" applyFill="1" applyBorder="1" applyAlignment="1" applyProtection="1">
      <alignment horizontal="center" vertical="center" shrinkToFit="1"/>
    </xf>
    <xf numFmtId="0" fontId="1" fillId="3" borderId="69" xfId="0" applyNumberFormat="1" applyFont="1" applyFill="1" applyBorder="1" applyAlignment="1" applyProtection="1">
      <alignment horizontal="center" vertical="center"/>
    </xf>
    <xf numFmtId="0" fontId="1" fillId="3" borderId="63" xfId="0" quotePrefix="1" applyNumberFormat="1" applyFont="1" applyFill="1" applyBorder="1" applyAlignment="1" applyProtection="1">
      <alignment horizontal="center" vertical="center"/>
    </xf>
    <xf numFmtId="0" fontId="1" fillId="3" borderId="63" xfId="0" applyNumberFormat="1" applyFont="1" applyFill="1" applyBorder="1" applyAlignment="1" applyProtection="1">
      <alignment horizontal="center" vertical="center" shrinkToFit="1"/>
    </xf>
    <xf numFmtId="0" fontId="1" fillId="3" borderId="63" xfId="0" quotePrefix="1" applyNumberFormat="1" applyFont="1" applyFill="1" applyBorder="1" applyAlignment="1" applyProtection="1">
      <alignment horizontal="center" vertical="center" shrinkToFit="1"/>
    </xf>
    <xf numFmtId="0" fontId="5" fillId="0" borderId="19" xfId="0" applyNumberFormat="1" applyFont="1" applyFill="1" applyBorder="1" applyAlignment="1" applyProtection="1">
      <alignment vertical="top" textRotation="255" wrapText="1" shrinkToFit="1"/>
    </xf>
    <xf numFmtId="0" fontId="4" fillId="0" borderId="18" xfId="0" applyNumberFormat="1" applyFont="1" applyFill="1" applyBorder="1" applyAlignment="1" applyProtection="1">
      <alignment vertical="top" textRotation="255" wrapText="1" shrinkToFit="1"/>
    </xf>
    <xf numFmtId="0" fontId="4" fillId="0" borderId="19" xfId="0" applyNumberFormat="1" applyFont="1" applyFill="1" applyBorder="1" applyAlignment="1" applyProtection="1">
      <alignment vertical="top" textRotation="255" wrapText="1" shrinkToFit="1"/>
    </xf>
    <xf numFmtId="0" fontId="13" fillId="0" borderId="35" xfId="0" applyFont="1" applyFill="1" applyBorder="1" applyAlignment="1" applyProtection="1">
      <alignment horizontal="center" vertical="center"/>
    </xf>
    <xf numFmtId="0" fontId="13" fillId="0" borderId="0" xfId="0" quotePrefix="1" applyFont="1" applyFill="1" applyBorder="1" applyAlignment="1" applyProtection="1">
      <alignment horizontal="center" vertical="center"/>
    </xf>
    <xf numFmtId="0" fontId="13" fillId="0" borderId="61" xfId="0" quotePrefix="1" applyFont="1" applyFill="1" applyBorder="1" applyAlignment="1" applyProtection="1">
      <alignment horizontal="center" vertical="center"/>
    </xf>
    <xf numFmtId="0" fontId="13" fillId="0" borderId="16" xfId="0" quotePrefix="1" applyFont="1" applyFill="1" applyBorder="1" applyAlignment="1" applyProtection="1">
      <alignment horizontal="center" vertical="center"/>
    </xf>
    <xf numFmtId="0" fontId="13" fillId="0" borderId="32" xfId="0" quotePrefix="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shrinkToFit="1"/>
    </xf>
    <xf numFmtId="0" fontId="13" fillId="0" borderId="11" xfId="0" applyNumberFormat="1" applyFont="1" applyFill="1" applyBorder="1" applyAlignment="1" applyProtection="1">
      <alignment horizontal="center" vertical="center" shrinkToFit="1"/>
    </xf>
    <xf numFmtId="0" fontId="13" fillId="0" borderId="12" xfId="0" applyNumberFormat="1" applyFont="1" applyFill="1" applyBorder="1" applyAlignment="1" applyProtection="1">
      <alignment horizontal="center" vertical="center" shrinkToFit="1"/>
    </xf>
    <xf numFmtId="0" fontId="13" fillId="0" borderId="15" xfId="0" applyNumberFormat="1" applyFont="1" applyFill="1" applyBorder="1" applyAlignment="1" applyProtection="1">
      <alignment horizontal="center" vertical="center" shrinkToFit="1"/>
    </xf>
    <xf numFmtId="0" fontId="13" fillId="0" borderId="16" xfId="0" applyNumberFormat="1" applyFont="1" applyFill="1" applyBorder="1" applyAlignment="1" applyProtection="1">
      <alignment horizontal="center" vertical="center" shrinkToFit="1"/>
    </xf>
    <xf numFmtId="0" fontId="13" fillId="0" borderId="32" xfId="0" applyNumberFormat="1" applyFont="1" applyFill="1" applyBorder="1" applyAlignment="1" applyProtection="1">
      <alignment horizontal="center" vertical="center" shrinkToFit="1"/>
    </xf>
    <xf numFmtId="0" fontId="13" fillId="0" borderId="51" xfId="0" applyNumberFormat="1" applyFont="1" applyFill="1" applyBorder="1" applyAlignment="1" applyProtection="1">
      <alignment horizontal="left" vertical="center" shrinkToFit="1"/>
      <protection locked="0"/>
    </xf>
    <xf numFmtId="0" fontId="0" fillId="0" borderId="8" xfId="0" applyFill="1" applyBorder="1" applyAlignment="1" applyProtection="1">
      <alignment horizontal="left" shrinkToFit="1"/>
      <protection locked="0"/>
    </xf>
    <xf numFmtId="0" fontId="0" fillId="0" borderId="52" xfId="0" applyFill="1" applyBorder="1" applyAlignment="1" applyProtection="1">
      <alignment horizontal="left" shrinkToFit="1"/>
      <protection locked="0"/>
    </xf>
    <xf numFmtId="0" fontId="13" fillId="0" borderId="50" xfId="0" applyNumberFormat="1" applyFont="1" applyFill="1" applyBorder="1" applyAlignment="1" applyProtection="1">
      <alignment horizontal="left" vertical="center" shrinkToFit="1"/>
      <protection locked="0"/>
    </xf>
    <xf numFmtId="0" fontId="13" fillId="0" borderId="24" xfId="0" applyNumberFormat="1" applyFont="1" applyFill="1" applyBorder="1" applyAlignment="1" applyProtection="1">
      <alignment horizontal="left" vertical="center" shrinkToFit="1"/>
      <protection locked="0"/>
    </xf>
    <xf numFmtId="0" fontId="1" fillId="0" borderId="19" xfId="0" applyNumberFormat="1" applyFont="1" applyFill="1" applyBorder="1" applyAlignment="1" applyProtection="1">
      <alignment horizontal="center" vertical="center" shrinkToFit="1"/>
    </xf>
    <xf numFmtId="0" fontId="1" fillId="0" borderId="64" xfId="0" applyNumberFormat="1" applyFont="1" applyFill="1" applyBorder="1" applyAlignment="1" applyProtection="1">
      <alignment horizontal="center" vertical="center" shrinkToFit="1"/>
    </xf>
    <xf numFmtId="0" fontId="33" fillId="0" borderId="5" xfId="0" applyNumberFormat="1" applyFont="1" applyFill="1" applyBorder="1" applyAlignment="1" applyProtection="1">
      <alignment horizontal="left" vertical="center" shrinkToFit="1"/>
      <protection locked="0"/>
    </xf>
    <xf numFmtId="0" fontId="23" fillId="0" borderId="50" xfId="0" applyFont="1" applyFill="1" applyBorder="1" applyAlignment="1" applyProtection="1">
      <alignment horizontal="left" shrinkToFit="1"/>
      <protection locked="0"/>
    </xf>
    <xf numFmtId="0" fontId="23" fillId="0" borderId="24" xfId="0" applyFont="1" applyFill="1" applyBorder="1" applyAlignment="1" applyProtection="1">
      <alignment horizontal="left" shrinkToFit="1"/>
      <protection locked="0"/>
    </xf>
    <xf numFmtId="0" fontId="13" fillId="0" borderId="2" xfId="0" applyNumberFormat="1" applyFont="1" applyFill="1" applyBorder="1" applyAlignment="1" applyProtection="1">
      <alignment horizontal="left" vertical="center" shrinkToFit="1"/>
      <protection locked="0"/>
    </xf>
    <xf numFmtId="0" fontId="0" fillId="0" borderId="62" xfId="0" applyFill="1" applyBorder="1" applyAlignment="1" applyProtection="1">
      <alignment horizontal="left" shrinkToFit="1"/>
      <protection locked="0"/>
    </xf>
    <xf numFmtId="0" fontId="0" fillId="0" borderId="21" xfId="0" applyFill="1" applyBorder="1" applyAlignment="1" applyProtection="1">
      <alignment horizontal="left" shrinkToFit="1"/>
      <protection locked="0"/>
    </xf>
    <xf numFmtId="0" fontId="13" fillId="0" borderId="12" xfId="0" applyNumberFormat="1" applyFont="1" applyFill="1" applyBorder="1" applyAlignment="1" applyProtection="1">
      <alignment horizontal="center" vertical="center"/>
    </xf>
    <xf numFmtId="0" fontId="13" fillId="0" borderId="32"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shrinkToFit="1"/>
    </xf>
    <xf numFmtId="0" fontId="1" fillId="0" borderId="68" xfId="0" quotePrefix="1" applyNumberFormat="1" applyFont="1" applyFill="1" applyBorder="1" applyAlignment="1" applyProtection="1">
      <alignment horizontal="center" vertical="center" shrinkToFit="1"/>
    </xf>
    <xf numFmtId="0" fontId="7" fillId="0" borderId="19" xfId="0" applyNumberFormat="1" applyFont="1" applyFill="1" applyBorder="1" applyAlignment="1" applyProtection="1">
      <alignment horizontal="center" vertical="center" textRotation="255" wrapText="1" shrinkToFit="1"/>
    </xf>
    <xf numFmtId="0" fontId="7" fillId="0" borderId="64" xfId="0" applyNumberFormat="1" applyFont="1" applyFill="1" applyBorder="1" applyAlignment="1" applyProtection="1">
      <alignment horizontal="center" vertical="center" textRotation="255" wrapText="1" shrinkToFit="1"/>
    </xf>
    <xf numFmtId="0" fontId="7" fillId="0" borderId="64" xfId="0" applyFont="1" applyFill="1" applyBorder="1" applyProtection="1"/>
    <xf numFmtId="0" fontId="7" fillId="3" borderId="69" xfId="0" applyNumberFormat="1" applyFont="1" applyFill="1" applyBorder="1" applyAlignment="1" applyProtection="1">
      <alignment horizontal="center" vertical="center"/>
    </xf>
    <xf numFmtId="0" fontId="7" fillId="3" borderId="63" xfId="0" quotePrefix="1" applyNumberFormat="1" applyFont="1" applyFill="1" applyBorder="1" applyAlignment="1" applyProtection="1">
      <alignment horizontal="center" vertical="center"/>
    </xf>
    <xf numFmtId="0" fontId="7" fillId="0" borderId="63" xfId="0" applyNumberFormat="1" applyFont="1" applyFill="1" applyBorder="1" applyAlignment="1" applyProtection="1">
      <alignment horizontal="center" vertical="center" shrinkToFit="1"/>
    </xf>
    <xf numFmtId="0" fontId="7" fillId="0" borderId="42" xfId="0" quotePrefix="1" applyNumberFormat="1" applyFont="1" applyFill="1" applyBorder="1" applyAlignment="1" applyProtection="1">
      <alignment horizontal="center" vertical="center" shrinkToFit="1"/>
    </xf>
    <xf numFmtId="0" fontId="7" fillId="3" borderId="63" xfId="0" applyNumberFormat="1" applyFont="1" applyFill="1" applyBorder="1" applyAlignment="1" applyProtection="1">
      <alignment horizontal="center" vertical="center" shrinkToFit="1"/>
    </xf>
    <xf numFmtId="0" fontId="7" fillId="3" borderId="63" xfId="0" quotePrefix="1" applyNumberFormat="1" applyFont="1" applyFill="1" applyBorder="1" applyAlignment="1" applyProtection="1">
      <alignment horizontal="center" vertical="center" shrinkToFit="1"/>
    </xf>
    <xf numFmtId="0" fontId="7" fillId="0" borderId="19" xfId="0" applyNumberFormat="1" applyFont="1" applyFill="1" applyBorder="1" applyAlignment="1" applyProtection="1">
      <alignment horizontal="center" vertical="center" shrinkToFit="1"/>
    </xf>
    <xf numFmtId="0" fontId="7" fillId="0" borderId="64" xfId="0" applyNumberFormat="1" applyFont="1" applyFill="1" applyBorder="1" applyAlignment="1" applyProtection="1">
      <alignment horizontal="center" vertical="center" shrinkToFit="1"/>
    </xf>
    <xf numFmtId="0" fontId="7" fillId="0" borderId="17" xfId="0" applyNumberFormat="1" applyFont="1" applyFill="1" applyBorder="1" applyAlignment="1" applyProtection="1">
      <alignment horizontal="center" vertical="center" shrinkToFit="1"/>
    </xf>
    <xf numFmtId="0" fontId="7" fillId="0" borderId="68" xfId="0" quotePrefix="1" applyNumberFormat="1" applyFont="1" applyFill="1" applyBorder="1" applyAlignment="1" applyProtection="1">
      <alignment horizontal="center" vertical="center" shrinkToFit="1"/>
    </xf>
    <xf numFmtId="0" fontId="13" fillId="0" borderId="16" xfId="0" applyFont="1" applyFill="1" applyBorder="1" applyAlignment="1" applyProtection="1">
      <alignment horizontal="center" vertical="center"/>
    </xf>
    <xf numFmtId="0" fontId="13" fillId="0" borderId="42" xfId="0" quotePrefix="1" applyFont="1" applyFill="1" applyBorder="1" applyAlignment="1" applyProtection="1">
      <alignment horizontal="center" vertical="center" shrinkToFit="1"/>
    </xf>
    <xf numFmtId="0" fontId="13" fillId="0" borderId="35" xfId="0" quotePrefix="1" applyFont="1" applyFill="1" applyBorder="1" applyAlignment="1" applyProtection="1">
      <alignment horizontal="center" vertical="center" shrinkToFit="1"/>
    </xf>
    <xf numFmtId="0" fontId="13" fillId="0" borderId="37" xfId="0" quotePrefix="1" applyFont="1" applyFill="1" applyBorder="1" applyAlignment="1" applyProtection="1">
      <alignment horizontal="center" vertical="center" shrinkToFit="1"/>
    </xf>
    <xf numFmtId="0" fontId="3" fillId="3" borderId="10" xfId="0" quotePrefix="1" applyFont="1" applyFill="1" applyBorder="1" applyAlignment="1" applyProtection="1">
      <alignment horizontal="center" vertical="center" wrapText="1"/>
    </xf>
    <xf numFmtId="0" fontId="0" fillId="2" borderId="76" xfId="0" applyFill="1" applyBorder="1" applyAlignment="1">
      <alignment horizontal="center"/>
    </xf>
    <xf numFmtId="0" fontId="1" fillId="2" borderId="77" xfId="0" applyNumberFormat="1" applyFont="1" applyFill="1" applyBorder="1" applyAlignment="1" applyProtection="1">
      <alignment horizontal="center" vertical="center"/>
    </xf>
  </cellXfs>
  <cellStyles count="1">
    <cellStyle name="標準" xfId="0" builtinId="0"/>
  </cellStyles>
  <dxfs count="39">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patternType="solid">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66675</xdr:rowOff>
    </xdr:from>
    <xdr:to>
      <xdr:col>5</xdr:col>
      <xdr:colOff>295275</xdr:colOff>
      <xdr:row>94</xdr:row>
      <xdr:rowOff>133350</xdr:rowOff>
    </xdr:to>
    <xdr:pic>
      <xdr:nvPicPr>
        <xdr:cNvPr id="1093" name="Picture 21">
          <a:extLst>
            <a:ext uri="{FF2B5EF4-FFF2-40B4-BE49-F238E27FC236}">
              <a16:creationId xmlns:a16="http://schemas.microsoft.com/office/drawing/2014/main" id="{3CC5BCBD-DC48-EC4D-7822-45703CC6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4453" r="27734" b="2473"/>
        <a:stretch>
          <a:fillRect/>
        </a:stretch>
      </xdr:blipFill>
      <xdr:spPr bwMode="auto">
        <a:xfrm>
          <a:off x="0" y="11249025"/>
          <a:ext cx="7048500" cy="6076950"/>
        </a:xfrm>
        <a:prstGeom prst="rect">
          <a:avLst/>
        </a:prstGeom>
        <a:noFill/>
        <a:ln w="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8</xdr:row>
      <xdr:rowOff>9525</xdr:rowOff>
    </xdr:from>
    <xdr:to>
      <xdr:col>5</xdr:col>
      <xdr:colOff>457200</xdr:colOff>
      <xdr:row>41</xdr:row>
      <xdr:rowOff>114300</xdr:rowOff>
    </xdr:to>
    <xdr:pic>
      <xdr:nvPicPr>
        <xdr:cNvPr id="1094" name="Picture 20">
          <a:extLst>
            <a:ext uri="{FF2B5EF4-FFF2-40B4-BE49-F238E27FC236}">
              <a16:creationId xmlns:a16="http://schemas.microsoft.com/office/drawing/2014/main" id="{DD96D983-B814-80A3-BDC6-EAC17D2151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4975" r="9863" b="6250"/>
        <a:stretch>
          <a:fillRect/>
        </a:stretch>
      </xdr:blipFill>
      <xdr:spPr bwMode="auto">
        <a:xfrm>
          <a:off x="0" y="1598839"/>
          <a:ext cx="7217229" cy="5852432"/>
        </a:xfrm>
        <a:prstGeom prst="rect">
          <a:avLst/>
        </a:prstGeom>
        <a:noFill/>
        <a:ln w="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3571875</xdr:colOff>
      <xdr:row>12</xdr:row>
      <xdr:rowOff>28575</xdr:rowOff>
    </xdr:from>
    <xdr:to>
      <xdr:col>5</xdr:col>
      <xdr:colOff>285750</xdr:colOff>
      <xdr:row>13</xdr:row>
      <xdr:rowOff>95250</xdr:rowOff>
    </xdr:to>
    <xdr:sp macro="" textlink="">
      <xdr:nvSpPr>
        <xdr:cNvPr id="1027" name="Text Box 3">
          <a:extLst>
            <a:ext uri="{FF2B5EF4-FFF2-40B4-BE49-F238E27FC236}">
              <a16:creationId xmlns:a16="http://schemas.microsoft.com/office/drawing/2014/main" id="{12336422-897F-5416-752B-C91226DC5DE1}"/>
            </a:ext>
          </a:extLst>
        </xdr:cNvPr>
        <xdr:cNvSpPr txBox="1">
          <a:spLocks noChangeArrowheads="1"/>
        </xdr:cNvSpPr>
      </xdr:nvSpPr>
      <xdr:spPr bwMode="auto">
        <a:xfrm>
          <a:off x="5286375" y="2295525"/>
          <a:ext cx="17526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ＭＳ Ｐゴシック"/>
              <a:ea typeface="ＭＳ Ｐゴシック"/>
            </a:rPr>
            <a:t>いなべ市民児協</a:t>
          </a:r>
          <a:endParaRPr lang="ja-JP" altLang="en-US"/>
        </a:p>
      </xdr:txBody>
    </xdr:sp>
    <xdr:clientData/>
  </xdr:twoCellAnchor>
  <xdr:twoCellAnchor>
    <xdr:from>
      <xdr:col>4</xdr:col>
      <xdr:colOff>3619500</xdr:colOff>
      <xdr:row>14</xdr:row>
      <xdr:rowOff>85725</xdr:rowOff>
    </xdr:from>
    <xdr:to>
      <xdr:col>4</xdr:col>
      <xdr:colOff>4819650</xdr:colOff>
      <xdr:row>15</xdr:row>
      <xdr:rowOff>152400</xdr:rowOff>
    </xdr:to>
    <xdr:sp macro="" textlink="">
      <xdr:nvSpPr>
        <xdr:cNvPr id="1028" name="Text Box 4">
          <a:extLst>
            <a:ext uri="{FF2B5EF4-FFF2-40B4-BE49-F238E27FC236}">
              <a16:creationId xmlns:a16="http://schemas.microsoft.com/office/drawing/2014/main" id="{2CFD1202-86C2-DC60-5B45-F7666650739D}"/>
            </a:ext>
          </a:extLst>
        </xdr:cNvPr>
        <xdr:cNvSpPr txBox="1">
          <a:spLocks noChangeArrowheads="1"/>
        </xdr:cNvSpPr>
      </xdr:nvSpPr>
      <xdr:spPr bwMode="auto">
        <a:xfrm>
          <a:off x="5334000" y="2695575"/>
          <a:ext cx="1200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ＭＳ Ｐゴシック"/>
              <a:ea typeface="ＭＳ Ｐゴシック"/>
            </a:rPr>
            <a:t>○○　○○</a:t>
          </a:r>
          <a:endParaRPr lang="ja-JP" altLang="en-US"/>
        </a:p>
      </xdr:txBody>
    </xdr:sp>
    <xdr:clientData/>
  </xdr:twoCellAnchor>
  <xdr:twoCellAnchor>
    <xdr:from>
      <xdr:col>4</xdr:col>
      <xdr:colOff>9525</xdr:colOff>
      <xdr:row>39</xdr:row>
      <xdr:rowOff>142875</xdr:rowOff>
    </xdr:from>
    <xdr:to>
      <xdr:col>4</xdr:col>
      <xdr:colOff>857250</xdr:colOff>
      <xdr:row>42</xdr:row>
      <xdr:rowOff>57150</xdr:rowOff>
    </xdr:to>
    <xdr:sp macro="" textlink="">
      <xdr:nvSpPr>
        <xdr:cNvPr id="1097" name="Oval 6">
          <a:extLst>
            <a:ext uri="{FF2B5EF4-FFF2-40B4-BE49-F238E27FC236}">
              <a16:creationId xmlns:a16="http://schemas.microsoft.com/office/drawing/2014/main" id="{EF9E314C-F04C-622E-BF68-DB0ACEDDC020}"/>
            </a:ext>
          </a:extLst>
        </xdr:cNvPr>
        <xdr:cNvSpPr>
          <a:spLocks noChangeArrowheads="1"/>
        </xdr:cNvSpPr>
      </xdr:nvSpPr>
      <xdr:spPr bwMode="auto">
        <a:xfrm>
          <a:off x="1724025" y="7038975"/>
          <a:ext cx="847725" cy="4286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466725</xdr:colOff>
      <xdr:row>41</xdr:row>
      <xdr:rowOff>123825</xdr:rowOff>
    </xdr:from>
    <xdr:to>
      <xdr:col>4</xdr:col>
      <xdr:colOff>819150</xdr:colOff>
      <xdr:row>43</xdr:row>
      <xdr:rowOff>66675</xdr:rowOff>
    </xdr:to>
    <xdr:sp macro="" textlink="">
      <xdr:nvSpPr>
        <xdr:cNvPr id="1098" name="Line 7">
          <a:extLst>
            <a:ext uri="{FF2B5EF4-FFF2-40B4-BE49-F238E27FC236}">
              <a16:creationId xmlns:a16="http://schemas.microsoft.com/office/drawing/2014/main" id="{1F7B2DE6-3080-643C-F6FE-088D8AC13BE1}"/>
            </a:ext>
          </a:extLst>
        </xdr:cNvPr>
        <xdr:cNvSpPr>
          <a:spLocks noChangeShapeType="1"/>
        </xdr:cNvSpPr>
      </xdr:nvSpPr>
      <xdr:spPr bwMode="auto">
        <a:xfrm flipH="1" flipV="1">
          <a:off x="2181225" y="7362825"/>
          <a:ext cx="352425" cy="2857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914400</xdr:colOff>
      <xdr:row>92</xdr:row>
      <xdr:rowOff>161925</xdr:rowOff>
    </xdr:from>
    <xdr:to>
      <xdr:col>4</xdr:col>
      <xdr:colOff>1609725</xdr:colOff>
      <xdr:row>95</xdr:row>
      <xdr:rowOff>123825</xdr:rowOff>
    </xdr:to>
    <xdr:sp macro="" textlink="">
      <xdr:nvSpPr>
        <xdr:cNvPr id="1099" name="Oval 8">
          <a:extLst>
            <a:ext uri="{FF2B5EF4-FFF2-40B4-BE49-F238E27FC236}">
              <a16:creationId xmlns:a16="http://schemas.microsoft.com/office/drawing/2014/main" id="{8661EB20-57F9-D666-E069-213289AACBCF}"/>
            </a:ext>
          </a:extLst>
        </xdr:cNvPr>
        <xdr:cNvSpPr>
          <a:spLocks noChangeArrowheads="1"/>
        </xdr:cNvSpPr>
      </xdr:nvSpPr>
      <xdr:spPr bwMode="auto">
        <a:xfrm>
          <a:off x="2628900" y="17011650"/>
          <a:ext cx="695325" cy="4762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1323975</xdr:colOff>
      <xdr:row>95</xdr:row>
      <xdr:rowOff>19050</xdr:rowOff>
    </xdr:from>
    <xdr:to>
      <xdr:col>4</xdr:col>
      <xdr:colOff>1666875</xdr:colOff>
      <xdr:row>96</xdr:row>
      <xdr:rowOff>38100</xdr:rowOff>
    </xdr:to>
    <xdr:sp macro="" textlink="">
      <xdr:nvSpPr>
        <xdr:cNvPr id="1100" name="Line 9">
          <a:extLst>
            <a:ext uri="{FF2B5EF4-FFF2-40B4-BE49-F238E27FC236}">
              <a16:creationId xmlns:a16="http://schemas.microsoft.com/office/drawing/2014/main" id="{0E778BFB-37B3-AB1F-CB37-F597A99050C2}"/>
            </a:ext>
          </a:extLst>
        </xdr:cNvPr>
        <xdr:cNvSpPr>
          <a:spLocks noChangeShapeType="1"/>
        </xdr:cNvSpPr>
      </xdr:nvSpPr>
      <xdr:spPr bwMode="auto">
        <a:xfrm flipH="1" flipV="1">
          <a:off x="3038475" y="17383125"/>
          <a:ext cx="342900" cy="1905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295275</xdr:colOff>
      <xdr:row>74</xdr:row>
      <xdr:rowOff>9525</xdr:rowOff>
    </xdr:from>
    <xdr:to>
      <xdr:col>4</xdr:col>
      <xdr:colOff>3714750</xdr:colOff>
      <xdr:row>79</xdr:row>
      <xdr:rowOff>0</xdr:rowOff>
    </xdr:to>
    <xdr:sp macro="" textlink="">
      <xdr:nvSpPr>
        <xdr:cNvPr id="1034" name="Text Box 10">
          <a:extLst>
            <a:ext uri="{FF2B5EF4-FFF2-40B4-BE49-F238E27FC236}">
              <a16:creationId xmlns:a16="http://schemas.microsoft.com/office/drawing/2014/main" id="{A36985AC-DFC1-E499-D775-5C71EF528DCC}"/>
            </a:ext>
          </a:extLst>
        </xdr:cNvPr>
        <xdr:cNvSpPr txBox="1">
          <a:spLocks noChangeArrowheads="1"/>
        </xdr:cNvSpPr>
      </xdr:nvSpPr>
      <xdr:spPr bwMode="auto">
        <a:xfrm>
          <a:off x="2009775" y="13763625"/>
          <a:ext cx="3419475" cy="84772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FF0000" mc:Ignorable="a14" a14:legacySpreadsheetColorIndex="10"/>
          </a:solidFill>
          <a:prstDash val="dash"/>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入力できる範囲が限られています（水色の部分）。</a:t>
          </a:r>
        </a:p>
        <a:p>
          <a:pPr algn="l" rtl="0">
            <a:lnSpc>
              <a:spcPts val="1200"/>
            </a:lnSpc>
            <a:defRPr sz="1000"/>
          </a:pPr>
          <a:r>
            <a:rPr lang="ja-JP" altLang="en-US" sz="1100" b="0" i="0" u="none" strike="noStrike" baseline="0">
              <a:solidFill>
                <a:srgbClr val="FF0000"/>
              </a:solidFill>
              <a:latin typeface="ＭＳ Ｐゴシック"/>
              <a:ea typeface="ＭＳ Ｐゴシック"/>
            </a:rPr>
            <a:t>それ以外はロックさてれいるので入力できないように設定されています。</a:t>
          </a:r>
          <a:endParaRPr lang="ja-JP" altLang="en-US"/>
        </a:p>
      </xdr:txBody>
    </xdr:sp>
    <xdr:clientData/>
  </xdr:twoCellAnchor>
  <xdr:twoCellAnchor>
    <xdr:from>
      <xdr:col>4</xdr:col>
      <xdr:colOff>2933700</xdr:colOff>
      <xdr:row>11</xdr:row>
      <xdr:rowOff>9525</xdr:rowOff>
    </xdr:from>
    <xdr:to>
      <xdr:col>4</xdr:col>
      <xdr:colOff>3467100</xdr:colOff>
      <xdr:row>15</xdr:row>
      <xdr:rowOff>0</xdr:rowOff>
    </xdr:to>
    <xdr:sp macro="" textlink="">
      <xdr:nvSpPr>
        <xdr:cNvPr id="1103" name="Line 12">
          <a:extLst>
            <a:ext uri="{FF2B5EF4-FFF2-40B4-BE49-F238E27FC236}">
              <a16:creationId xmlns:a16="http://schemas.microsoft.com/office/drawing/2014/main" id="{82706448-651B-E8F8-F7D2-E1DBC805B4FE}"/>
            </a:ext>
          </a:extLst>
        </xdr:cNvPr>
        <xdr:cNvSpPr>
          <a:spLocks noChangeShapeType="1"/>
        </xdr:cNvSpPr>
      </xdr:nvSpPr>
      <xdr:spPr bwMode="auto">
        <a:xfrm>
          <a:off x="4648200" y="2105025"/>
          <a:ext cx="533400" cy="6762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1609725</xdr:colOff>
      <xdr:row>9</xdr:row>
      <xdr:rowOff>76200</xdr:rowOff>
    </xdr:from>
    <xdr:to>
      <xdr:col>4</xdr:col>
      <xdr:colOff>3000375</xdr:colOff>
      <xdr:row>11</xdr:row>
      <xdr:rowOff>114300</xdr:rowOff>
    </xdr:to>
    <xdr:sp macro="" textlink="">
      <xdr:nvSpPr>
        <xdr:cNvPr id="1037" name="Text Box 13">
          <a:extLst>
            <a:ext uri="{FF2B5EF4-FFF2-40B4-BE49-F238E27FC236}">
              <a16:creationId xmlns:a16="http://schemas.microsoft.com/office/drawing/2014/main" id="{EED3EED9-AF11-9C5C-210C-5D5EF0E852F2}"/>
            </a:ext>
          </a:extLst>
        </xdr:cNvPr>
        <xdr:cNvSpPr txBox="1">
          <a:spLocks noChangeArrowheads="1"/>
        </xdr:cNvSpPr>
      </xdr:nvSpPr>
      <xdr:spPr bwMode="auto">
        <a:xfrm>
          <a:off x="3324225" y="1828800"/>
          <a:ext cx="139065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入力してください。</a:t>
          </a:r>
          <a:endParaRPr lang="ja-JP" altLang="en-US"/>
        </a:p>
      </xdr:txBody>
    </xdr:sp>
    <xdr:clientData/>
  </xdr:twoCellAnchor>
  <xdr:twoCellAnchor>
    <xdr:from>
      <xdr:col>4</xdr:col>
      <xdr:colOff>3019425</xdr:colOff>
      <xdr:row>55</xdr:row>
      <xdr:rowOff>28575</xdr:rowOff>
    </xdr:from>
    <xdr:to>
      <xdr:col>5</xdr:col>
      <xdr:colOff>95250</xdr:colOff>
      <xdr:row>58</xdr:row>
      <xdr:rowOff>123825</xdr:rowOff>
    </xdr:to>
    <xdr:sp macro="" textlink="">
      <xdr:nvSpPr>
        <xdr:cNvPr id="1038" name="Oval 14">
          <a:extLst>
            <a:ext uri="{FF2B5EF4-FFF2-40B4-BE49-F238E27FC236}">
              <a16:creationId xmlns:a16="http://schemas.microsoft.com/office/drawing/2014/main" id="{82A6C4C5-5A71-3E36-3126-5673A88D28E2}"/>
            </a:ext>
          </a:extLst>
        </xdr:cNvPr>
        <xdr:cNvSpPr>
          <a:spLocks noChangeArrowheads="1"/>
        </xdr:cNvSpPr>
      </xdr:nvSpPr>
      <xdr:spPr bwMode="auto">
        <a:xfrm>
          <a:off x="4733925" y="10525125"/>
          <a:ext cx="2114550" cy="6096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FF0000"/>
              </a:solidFill>
              <a:latin typeface="ＭＳ Ｐゴシック"/>
              <a:ea typeface="ＭＳ Ｐゴシック"/>
            </a:rPr>
            <a:t>総合計シートで入力した内容が表示されます。</a:t>
          </a:r>
          <a:endParaRPr lang="ja-JP" altLang="en-US"/>
        </a:p>
      </xdr:txBody>
    </xdr:sp>
    <xdr:clientData/>
  </xdr:twoCellAnchor>
  <xdr:twoCellAnchor>
    <xdr:from>
      <xdr:col>4</xdr:col>
      <xdr:colOff>4229100</xdr:colOff>
      <xdr:row>58</xdr:row>
      <xdr:rowOff>66675</xdr:rowOff>
    </xdr:from>
    <xdr:to>
      <xdr:col>4</xdr:col>
      <xdr:colOff>4238625</xdr:colOff>
      <xdr:row>60</xdr:row>
      <xdr:rowOff>161925</xdr:rowOff>
    </xdr:to>
    <xdr:sp macro="" textlink="">
      <xdr:nvSpPr>
        <xdr:cNvPr id="1106" name="Line 22">
          <a:extLst>
            <a:ext uri="{FF2B5EF4-FFF2-40B4-BE49-F238E27FC236}">
              <a16:creationId xmlns:a16="http://schemas.microsoft.com/office/drawing/2014/main" id="{551FFFF4-2E7C-C02F-FEA2-02FE0B3AAB9A}"/>
            </a:ext>
          </a:extLst>
        </xdr:cNvPr>
        <xdr:cNvSpPr>
          <a:spLocks noChangeShapeType="1"/>
        </xdr:cNvSpPr>
      </xdr:nvSpPr>
      <xdr:spPr bwMode="auto">
        <a:xfrm>
          <a:off x="5943600" y="11077575"/>
          <a:ext cx="9525" cy="4381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238125</xdr:colOff>
      <xdr:row>67</xdr:row>
      <xdr:rowOff>123825</xdr:rowOff>
    </xdr:from>
    <xdr:to>
      <xdr:col>4</xdr:col>
      <xdr:colOff>571500</xdr:colOff>
      <xdr:row>71</xdr:row>
      <xdr:rowOff>133350</xdr:rowOff>
    </xdr:to>
    <xdr:sp macro="" textlink="">
      <xdr:nvSpPr>
        <xdr:cNvPr id="1047" name="AutoShape 23">
          <a:extLst>
            <a:ext uri="{FF2B5EF4-FFF2-40B4-BE49-F238E27FC236}">
              <a16:creationId xmlns:a16="http://schemas.microsoft.com/office/drawing/2014/main" id="{E2798C21-3A20-4CF4-ED70-BE99EBB0273C}"/>
            </a:ext>
          </a:extLst>
        </xdr:cNvPr>
        <xdr:cNvSpPr>
          <a:spLocks noChangeArrowheads="1"/>
        </xdr:cNvSpPr>
      </xdr:nvSpPr>
      <xdr:spPr bwMode="auto">
        <a:xfrm>
          <a:off x="771525" y="12677775"/>
          <a:ext cx="1514475" cy="695325"/>
        </a:xfrm>
        <a:prstGeom prst="wedgeRectCallout">
          <a:avLst>
            <a:gd name="adj1" fmla="val -78301"/>
            <a:gd name="adj2" fmla="val -23972"/>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ＭＳ Ｐゴシック"/>
              <a:ea typeface="ＭＳ Ｐゴシック"/>
            </a:rPr>
            <a:t>日付、曜日は</a:t>
          </a:r>
        </a:p>
        <a:p>
          <a:pPr algn="ctr" rtl="0">
            <a:lnSpc>
              <a:spcPts val="1200"/>
            </a:lnSpc>
            <a:defRPr sz="1000"/>
          </a:pPr>
          <a:r>
            <a:rPr lang="ja-JP" altLang="en-US" sz="1100" b="0" i="0" u="none" strike="noStrike" baseline="0">
              <a:solidFill>
                <a:srgbClr val="FF0000"/>
              </a:solidFill>
              <a:latin typeface="ＭＳ Ｐゴシック"/>
              <a:ea typeface="ＭＳ Ｐゴシック"/>
            </a:rPr>
            <a:t>手入力してください。</a:t>
          </a:r>
          <a:endParaRPr lang="ja-JP" altLang="en-US"/>
        </a:p>
      </xdr:txBody>
    </xdr:sp>
    <xdr:clientData/>
  </xdr:twoCellAnchor>
  <xdr:twoCellAnchor>
    <xdr:from>
      <xdr:col>0</xdr:col>
      <xdr:colOff>261256</xdr:colOff>
      <xdr:row>10</xdr:row>
      <xdr:rowOff>92530</xdr:rowOff>
    </xdr:from>
    <xdr:to>
      <xdr:col>3</xdr:col>
      <xdr:colOff>206828</xdr:colOff>
      <xdr:row>11</xdr:row>
      <xdr:rowOff>87086</xdr:rowOff>
    </xdr:to>
    <xdr:sp macro="" textlink="">
      <xdr:nvSpPr>
        <xdr:cNvPr id="3" name="テキスト ボックス 2">
          <a:extLst>
            <a:ext uri="{FF2B5EF4-FFF2-40B4-BE49-F238E27FC236}">
              <a16:creationId xmlns:a16="http://schemas.microsoft.com/office/drawing/2014/main" id="{D621A84C-BD91-4EBA-9B80-67A77156EDBC}"/>
            </a:ext>
          </a:extLst>
        </xdr:cNvPr>
        <xdr:cNvSpPr txBox="1"/>
      </xdr:nvSpPr>
      <xdr:spPr>
        <a:xfrm>
          <a:off x="261256" y="2030187"/>
          <a:ext cx="957943" cy="1687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0</xdr:col>
      <xdr:colOff>205468</xdr:colOff>
      <xdr:row>10</xdr:row>
      <xdr:rowOff>43543</xdr:rowOff>
    </xdr:from>
    <xdr:to>
      <xdr:col>3</xdr:col>
      <xdr:colOff>217715</xdr:colOff>
      <xdr:row>11</xdr:row>
      <xdr:rowOff>172810</xdr:rowOff>
    </xdr:to>
    <xdr:sp macro="" textlink="">
      <xdr:nvSpPr>
        <xdr:cNvPr id="2" name="テキスト ボックス 1">
          <a:extLst>
            <a:ext uri="{FF2B5EF4-FFF2-40B4-BE49-F238E27FC236}">
              <a16:creationId xmlns:a16="http://schemas.microsoft.com/office/drawing/2014/main" id="{9D3EB2B0-5496-11EA-278E-3CE7DAB65842}"/>
            </a:ext>
          </a:extLst>
        </xdr:cNvPr>
        <xdr:cNvSpPr txBox="1"/>
      </xdr:nvSpPr>
      <xdr:spPr>
        <a:xfrm>
          <a:off x="205468" y="1981200"/>
          <a:ext cx="1024618" cy="303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令和○○年度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2790825</xdr:colOff>
      <xdr:row>24</xdr:row>
      <xdr:rowOff>228599</xdr:rowOff>
    </xdr:from>
    <xdr:to>
      <xdr:col>11</xdr:col>
      <xdr:colOff>276225</xdr:colOff>
      <xdr:row>28</xdr:row>
      <xdr:rowOff>28574</xdr:rowOff>
    </xdr:to>
    <xdr:sp macro="" textlink="">
      <xdr:nvSpPr>
        <xdr:cNvPr id="2059" name="AutoShape 11">
          <a:extLst>
            <a:ext uri="{FF2B5EF4-FFF2-40B4-BE49-F238E27FC236}">
              <a16:creationId xmlns:a16="http://schemas.microsoft.com/office/drawing/2014/main" id="{9268443A-8515-B011-128F-076D51A6A58B}"/>
            </a:ext>
          </a:extLst>
        </xdr:cNvPr>
        <xdr:cNvSpPr>
          <a:spLocks noChangeArrowheads="1"/>
        </xdr:cNvSpPr>
      </xdr:nvSpPr>
      <xdr:spPr bwMode="auto">
        <a:xfrm>
          <a:off x="4505325" y="5457824"/>
          <a:ext cx="5400675" cy="714375"/>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月ごとのファイルで入力する部分は、どの月も水色に塗りつぶされたセルのみです。</a:t>
          </a:r>
        </a:p>
        <a:p>
          <a:pPr algn="l" rtl="0">
            <a:lnSpc>
              <a:spcPts val="1300"/>
            </a:lnSpc>
            <a:defRPr sz="1000"/>
          </a:pPr>
          <a:r>
            <a:rPr lang="ja-JP" altLang="en-US" sz="1100" b="1" i="0" u="none" strike="noStrike" baseline="0">
              <a:solidFill>
                <a:srgbClr val="FF0000"/>
              </a:solidFill>
              <a:latin typeface="ＭＳ Ｐゴシック"/>
              <a:ea typeface="ＭＳ Ｐゴシック"/>
            </a:rPr>
            <a:t>無色のセルには自動計算の数式が入っており、操作はできません。</a:t>
          </a:r>
        </a:p>
        <a:p>
          <a:pPr algn="l" rtl="0">
            <a:lnSpc>
              <a:spcPts val="1300"/>
            </a:lnSpc>
            <a:defRPr sz="1000"/>
          </a:pPr>
          <a:r>
            <a:rPr lang="ja-JP" altLang="en-US" sz="1100" b="1" i="0" u="none" strike="noStrike" baseline="0">
              <a:solidFill>
                <a:srgbClr val="FF0000"/>
              </a:solidFill>
              <a:latin typeface="ＭＳ Ｐゴシック"/>
              <a:ea typeface="ＭＳ Ｐゴシック"/>
            </a:rPr>
            <a:t>入力を誤ったら水色の部分で入力の訂正をしてください。</a:t>
          </a:r>
          <a:endParaRPr lang="ja-JP" altLang="en-US"/>
        </a:p>
      </xdr:txBody>
    </xdr:sp>
    <xdr:clientData/>
  </xdr:twoCellAnchor>
  <xdr:twoCellAnchor>
    <xdr:from>
      <xdr:col>3</xdr:col>
      <xdr:colOff>133350</xdr:colOff>
      <xdr:row>8</xdr:row>
      <xdr:rowOff>28575</xdr:rowOff>
    </xdr:from>
    <xdr:to>
      <xdr:col>4</xdr:col>
      <xdr:colOff>333375</xdr:colOff>
      <xdr:row>11</xdr:row>
      <xdr:rowOff>114300</xdr:rowOff>
    </xdr:to>
    <xdr:sp macro="" textlink="">
      <xdr:nvSpPr>
        <xdr:cNvPr id="2" name="テキスト ボックス 1">
          <a:extLst>
            <a:ext uri="{FF2B5EF4-FFF2-40B4-BE49-F238E27FC236}">
              <a16:creationId xmlns:a16="http://schemas.microsoft.com/office/drawing/2014/main" id="{F4EBCA52-97C7-4992-A424-F7770222B3B0}"/>
            </a:ext>
          </a:extLst>
        </xdr:cNvPr>
        <xdr:cNvSpPr txBox="1"/>
      </xdr:nvSpPr>
      <xdr:spPr>
        <a:xfrm>
          <a:off x="1143000" y="1619250"/>
          <a:ext cx="90487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例</a:t>
          </a:r>
          <a:endParaRPr kumimoji="1" lang="ja-JP" altLang="en-US" sz="1050"/>
        </a:p>
      </xdr:txBody>
    </xdr:sp>
    <xdr:clientData/>
  </xdr:twoCellAnchor>
  <xdr:twoCellAnchor>
    <xdr:from>
      <xdr:col>3</xdr:col>
      <xdr:colOff>19051</xdr:colOff>
      <xdr:row>8</xdr:row>
      <xdr:rowOff>9524</xdr:rowOff>
    </xdr:from>
    <xdr:to>
      <xdr:col>4</xdr:col>
      <xdr:colOff>247651</xdr:colOff>
      <xdr:row>11</xdr:row>
      <xdr:rowOff>209549</xdr:rowOff>
    </xdr:to>
    <xdr:sp macro="" textlink="">
      <xdr:nvSpPr>
        <xdr:cNvPr id="3" name="楕円 2">
          <a:extLst>
            <a:ext uri="{FF2B5EF4-FFF2-40B4-BE49-F238E27FC236}">
              <a16:creationId xmlns:a16="http://schemas.microsoft.com/office/drawing/2014/main" id="{5E323B7E-BF2D-6321-38BB-AB4B26951DF5}"/>
            </a:ext>
          </a:extLst>
        </xdr:cNvPr>
        <xdr:cNvSpPr/>
      </xdr:nvSpPr>
      <xdr:spPr bwMode="auto">
        <a:xfrm>
          <a:off x="1028701" y="1600199"/>
          <a:ext cx="933450" cy="866775"/>
        </a:xfrm>
        <a:prstGeom prst="ellipse">
          <a:avLst/>
        </a:prstGeom>
        <a:noFill/>
        <a:ln w="127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66675</xdr:colOff>
      <xdr:row>8</xdr:row>
      <xdr:rowOff>66675</xdr:rowOff>
    </xdr:from>
    <xdr:to>
      <xdr:col>4</xdr:col>
      <xdr:colOff>190500</xdr:colOff>
      <xdr:row>11</xdr:row>
      <xdr:rowOff>142875</xdr:rowOff>
    </xdr:to>
    <xdr:sp macro="" textlink="">
      <xdr:nvSpPr>
        <xdr:cNvPr id="4" name="楕円 3">
          <a:extLst>
            <a:ext uri="{FF2B5EF4-FFF2-40B4-BE49-F238E27FC236}">
              <a16:creationId xmlns:a16="http://schemas.microsoft.com/office/drawing/2014/main" id="{2CEF7728-8623-4AC4-829D-BB4E231B2107}"/>
            </a:ext>
          </a:extLst>
        </xdr:cNvPr>
        <xdr:cNvSpPr/>
      </xdr:nvSpPr>
      <xdr:spPr bwMode="auto">
        <a:xfrm>
          <a:off x="1076325" y="1657350"/>
          <a:ext cx="828675" cy="742950"/>
        </a:xfrm>
        <a:prstGeom prst="ellipse">
          <a:avLst/>
        </a:prstGeom>
        <a:noFill/>
        <a:ln w="127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2700" cap="flat" cmpd="sng" algn="ctr">
          <a:solidFill>
            <a:srgbClr xmlns:mc="http://schemas.openxmlformats.org/markup-compatibility/2006" xmlns:a14="http://schemas.microsoft.com/office/drawing/2010/main" val="4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
  <sheetViews>
    <sheetView workbookViewId="0">
      <selection activeCell="B1" sqref="B1:K1"/>
    </sheetView>
  </sheetViews>
  <sheetFormatPr defaultRowHeight="13.5" x14ac:dyDescent="0.15"/>
  <cols>
    <col min="1" max="1" width="2.375" style="187" customWidth="1"/>
    <col min="2" max="2" width="3" style="187" customWidth="1"/>
    <col min="3" max="16384" width="9" style="187"/>
  </cols>
  <sheetData>
    <row r="1" spans="1:11" s="255" customFormat="1" ht="38.25" customHeight="1" x14ac:dyDescent="0.15">
      <c r="B1" s="268" t="s">
        <v>212</v>
      </c>
      <c r="C1" s="268"/>
      <c r="D1" s="268"/>
      <c r="E1" s="268"/>
      <c r="F1" s="268"/>
      <c r="G1" s="268"/>
      <c r="H1" s="268"/>
      <c r="I1" s="268"/>
      <c r="J1" s="268"/>
      <c r="K1" s="268"/>
    </row>
    <row r="2" spans="1:11" ht="56.25" customHeight="1" x14ac:dyDescent="0.15">
      <c r="A2" s="64"/>
      <c r="B2" s="186" t="s">
        <v>172</v>
      </c>
      <c r="C2" s="270" t="s">
        <v>210</v>
      </c>
      <c r="D2" s="270"/>
      <c r="E2" s="270"/>
      <c r="F2" s="270"/>
      <c r="G2" s="270"/>
      <c r="H2" s="270"/>
      <c r="I2" s="270"/>
      <c r="J2" s="270"/>
      <c r="K2" s="270"/>
    </row>
    <row r="3" spans="1:11" ht="56.25" customHeight="1" x14ac:dyDescent="0.15">
      <c r="A3" s="64"/>
      <c r="B3" s="186"/>
      <c r="C3" s="270" t="s">
        <v>173</v>
      </c>
      <c r="D3" s="270"/>
      <c r="E3" s="270"/>
      <c r="F3" s="270"/>
      <c r="G3" s="270"/>
      <c r="H3" s="270"/>
      <c r="I3" s="270"/>
      <c r="J3" s="270"/>
      <c r="K3" s="270"/>
    </row>
    <row r="4" spans="1:11" ht="56.25" customHeight="1" x14ac:dyDescent="0.15">
      <c r="A4" s="64"/>
      <c r="B4" s="253" t="s">
        <v>172</v>
      </c>
      <c r="C4" s="270" t="s">
        <v>211</v>
      </c>
      <c r="D4" s="270"/>
      <c r="E4" s="270"/>
      <c r="F4" s="270"/>
      <c r="G4" s="270"/>
      <c r="H4" s="270"/>
      <c r="I4" s="270"/>
      <c r="J4" s="270"/>
      <c r="K4" s="270"/>
    </row>
    <row r="5" spans="1:11" x14ac:dyDescent="0.15">
      <c r="A5" s="64"/>
      <c r="B5" s="64"/>
      <c r="C5" s="186"/>
      <c r="D5" s="188"/>
      <c r="E5" s="64"/>
      <c r="F5" s="110"/>
      <c r="G5" s="110"/>
      <c r="H5" s="110"/>
      <c r="I5" s="110"/>
      <c r="J5" s="110"/>
    </row>
    <row r="6" spans="1:11" ht="38.25" customHeight="1" x14ac:dyDescent="0.15">
      <c r="B6" s="268" t="s">
        <v>213</v>
      </c>
      <c r="C6" s="268"/>
      <c r="D6" s="268"/>
      <c r="E6" s="268"/>
      <c r="F6" s="268"/>
      <c r="G6" s="268"/>
      <c r="H6" s="268"/>
      <c r="I6" s="268"/>
      <c r="J6" s="268"/>
      <c r="K6" s="268"/>
    </row>
    <row r="7" spans="1:11" ht="38.25" customHeight="1" x14ac:dyDescent="0.15">
      <c r="B7" s="256" t="s">
        <v>214</v>
      </c>
      <c r="C7" s="269" t="s">
        <v>215</v>
      </c>
      <c r="D7" s="269"/>
      <c r="E7" s="269"/>
      <c r="F7" s="269"/>
      <c r="G7" s="269"/>
      <c r="H7" s="269"/>
      <c r="I7" s="269"/>
      <c r="J7" s="269"/>
      <c r="K7" s="269"/>
    </row>
  </sheetData>
  <mergeCells count="6">
    <mergeCell ref="B1:K1"/>
    <mergeCell ref="B6:K6"/>
    <mergeCell ref="C7:K7"/>
    <mergeCell ref="C2:K2"/>
    <mergeCell ref="C3:K3"/>
    <mergeCell ref="C4:K4"/>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5</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227</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184</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185</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186</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IF(T84&gt;31,"↑","")</f>
        <v/>
      </c>
      <c r="W85" s="104"/>
      <c r="X85" s="104"/>
      <c r="Y85" s="190"/>
      <c r="Z85" s="105"/>
      <c r="AB85" s="165"/>
    </row>
    <row r="86" spans="1:28" ht="18.600000000000001" customHeight="1" x14ac:dyDescent="0.15">
      <c r="T86" s="221" t="str">
        <f>IF(T84&gt;31,"活動日数が今月の日数を越えないように訂正してください。","")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Z3:AB3"/>
    <mergeCell ref="Y6:AB7"/>
    <mergeCell ref="Z1:AB2"/>
    <mergeCell ref="X5:AB5"/>
    <mergeCell ref="A4:B8"/>
    <mergeCell ref="R4:S4"/>
    <mergeCell ref="P4:Q4"/>
    <mergeCell ref="L5:L7"/>
    <mergeCell ref="K5:K7"/>
    <mergeCell ref="J5:J7"/>
    <mergeCell ref="S5:S7"/>
    <mergeCell ref="R5:R7"/>
    <mergeCell ref="Q5:Q7"/>
    <mergeCell ref="P5:P7"/>
    <mergeCell ref="O5:O7"/>
    <mergeCell ref="N5:N7"/>
    <mergeCell ref="M5:M7"/>
    <mergeCell ref="W43:X44"/>
    <mergeCell ref="X27:X31"/>
    <mergeCell ref="W33:X38"/>
    <mergeCell ref="W12:W31"/>
    <mergeCell ref="X12:X26"/>
    <mergeCell ref="W32:AB32"/>
    <mergeCell ref="W40:X41"/>
    <mergeCell ref="C28:G28"/>
    <mergeCell ref="A84:G84"/>
    <mergeCell ref="C14:G14"/>
    <mergeCell ref="C20:G20"/>
    <mergeCell ref="C21:G21"/>
    <mergeCell ref="C22:G22"/>
    <mergeCell ref="C30:G30"/>
    <mergeCell ref="C23:G23"/>
    <mergeCell ref="C24:G24"/>
    <mergeCell ref="C25:G25"/>
    <mergeCell ref="C26:G26"/>
    <mergeCell ref="C27:G27"/>
    <mergeCell ref="C29:G29"/>
    <mergeCell ref="C31:G31"/>
    <mergeCell ref="C32:G32"/>
    <mergeCell ref="C33:G33"/>
    <mergeCell ref="C38:G38"/>
    <mergeCell ref="W10:AB10"/>
    <mergeCell ref="C18:G18"/>
    <mergeCell ref="C4:G8"/>
    <mergeCell ref="C10:G10"/>
    <mergeCell ref="C15:G15"/>
    <mergeCell ref="C16:G16"/>
    <mergeCell ref="C9:G9"/>
    <mergeCell ref="C12:G12"/>
    <mergeCell ref="C19:G19"/>
    <mergeCell ref="C13:G13"/>
    <mergeCell ref="C17:G17"/>
    <mergeCell ref="T4:T7"/>
    <mergeCell ref="J4:O4"/>
    <mergeCell ref="H4:I4"/>
    <mergeCell ref="C11:G11"/>
    <mergeCell ref="C83:G83"/>
    <mergeCell ref="C34:G34"/>
    <mergeCell ref="C35:G35"/>
    <mergeCell ref="C36:G36"/>
    <mergeCell ref="C37:G37"/>
    <mergeCell ref="C40:G40"/>
    <mergeCell ref="C41:G41"/>
    <mergeCell ref="C42:G42"/>
    <mergeCell ref="C39:G39"/>
    <mergeCell ref="C43:G43"/>
    <mergeCell ref="C65:G65"/>
    <mergeCell ref="C66:G66"/>
    <mergeCell ref="C67:G67"/>
    <mergeCell ref="C50:G50"/>
    <mergeCell ref="C51:G51"/>
    <mergeCell ref="C59:G59"/>
    <mergeCell ref="C60:G60"/>
    <mergeCell ref="C44:G44"/>
    <mergeCell ref="C45:G45"/>
    <mergeCell ref="C46:G46"/>
    <mergeCell ref="C47:G47"/>
    <mergeCell ref="C56:G56"/>
    <mergeCell ref="C57:G57"/>
    <mergeCell ref="C58:G58"/>
    <mergeCell ref="C61:G61"/>
    <mergeCell ref="C48:G48"/>
    <mergeCell ref="C49:G49"/>
    <mergeCell ref="C52:G52"/>
    <mergeCell ref="C53:G53"/>
    <mergeCell ref="C54:G54"/>
    <mergeCell ref="C55:G55"/>
    <mergeCell ref="C79:G79"/>
    <mergeCell ref="P1:T1"/>
    <mergeCell ref="P2:T2"/>
    <mergeCell ref="N1:O1"/>
    <mergeCell ref="N2:O2"/>
    <mergeCell ref="I5:I7"/>
    <mergeCell ref="C62:G62"/>
    <mergeCell ref="C63:G63"/>
    <mergeCell ref="C64:G64"/>
    <mergeCell ref="C70:G70"/>
    <mergeCell ref="C68:G68"/>
    <mergeCell ref="C69:G69"/>
    <mergeCell ref="H5:H7"/>
    <mergeCell ref="C82:G82"/>
    <mergeCell ref="C72:G72"/>
    <mergeCell ref="C73:G73"/>
    <mergeCell ref="C74:G74"/>
    <mergeCell ref="C81:G81"/>
    <mergeCell ref="C71:G71"/>
    <mergeCell ref="C80:G80"/>
    <mergeCell ref="C76:G76"/>
    <mergeCell ref="C77:G77"/>
    <mergeCell ref="C78:G78"/>
    <mergeCell ref="C75:G75"/>
  </mergeCells>
  <phoneticPr fontId="2"/>
  <conditionalFormatting sqref="H84">
    <cfRule type="cellIs" dxfId="20" priority="2" stopIfTrue="1" operator="notEqual">
      <formula>$I$84</formula>
    </cfRule>
  </conditionalFormatting>
  <conditionalFormatting sqref="I84">
    <cfRule type="cellIs" dxfId="19" priority="3" stopIfTrue="1" operator="notEqual">
      <formula>$H$84</formula>
    </cfRule>
  </conditionalFormatting>
  <conditionalFormatting sqref="T84">
    <cfRule type="cellIs" dxfId="18"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9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900-000001000000}">
      <formula1>16</formula1>
      <formula2>19</formula2>
    </dataValidation>
    <dataValidation type="whole" allowBlank="1" showInputMessage="1" showErrorMessage="1" sqref="J85:S85 H84:S84 J9:S83" xr:uid="{00000000-0002-0000-09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9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9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6</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228</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187</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188</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189</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IF(T84&gt;30,"↑","")</f>
        <v/>
      </c>
      <c r="W85" s="104"/>
      <c r="X85" s="104"/>
      <c r="Y85" s="190"/>
      <c r="Z85" s="105"/>
      <c r="AB85" s="165"/>
    </row>
    <row r="86" spans="1:28" ht="18.600000000000001" customHeight="1" x14ac:dyDescent="0.15">
      <c r="T86" s="221" t="str">
        <f>IF(T84&gt;30,"活動日数が今月の日数を越えないように訂正してください。","")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P1:T1"/>
    <mergeCell ref="P2:T2"/>
    <mergeCell ref="N1:O1"/>
    <mergeCell ref="N2:O2"/>
    <mergeCell ref="C80:G80"/>
    <mergeCell ref="C76:G76"/>
    <mergeCell ref="C77:G77"/>
    <mergeCell ref="C78:G78"/>
    <mergeCell ref="C79:G79"/>
    <mergeCell ref="I5:I7"/>
    <mergeCell ref="C75:G75"/>
    <mergeCell ref="C62:G62"/>
    <mergeCell ref="C63:G63"/>
    <mergeCell ref="C64:G64"/>
    <mergeCell ref="C70:G70"/>
    <mergeCell ref="C68:G68"/>
    <mergeCell ref="C69:G69"/>
    <mergeCell ref="C17:G17"/>
    <mergeCell ref="C30:G30"/>
    <mergeCell ref="C23:G23"/>
    <mergeCell ref="C24:G24"/>
    <mergeCell ref="C25:G25"/>
    <mergeCell ref="C26:G26"/>
    <mergeCell ref="C27:G27"/>
    <mergeCell ref="H5:H7"/>
    <mergeCell ref="C56:G56"/>
    <mergeCell ref="C57:G57"/>
    <mergeCell ref="C58:G58"/>
    <mergeCell ref="C61:G61"/>
    <mergeCell ref="C48:G48"/>
    <mergeCell ref="C49:G49"/>
    <mergeCell ref="C52:G52"/>
    <mergeCell ref="C53:G53"/>
    <mergeCell ref="C54:G54"/>
    <mergeCell ref="C59:G59"/>
    <mergeCell ref="C60:G60"/>
    <mergeCell ref="C10:G10"/>
    <mergeCell ref="C15:G15"/>
    <mergeCell ref="C16:G16"/>
    <mergeCell ref="C9:G9"/>
    <mergeCell ref="C12:G12"/>
    <mergeCell ref="C13:G13"/>
    <mergeCell ref="C66:G66"/>
    <mergeCell ref="C67:G67"/>
    <mergeCell ref="C50:G50"/>
    <mergeCell ref="C51:G51"/>
    <mergeCell ref="C82:G82"/>
    <mergeCell ref="C72:G72"/>
    <mergeCell ref="C73:G73"/>
    <mergeCell ref="C74:G74"/>
    <mergeCell ref="C81:G81"/>
    <mergeCell ref="C71:G71"/>
    <mergeCell ref="Z3:AB3"/>
    <mergeCell ref="Y6:AB7"/>
    <mergeCell ref="Z1:AB2"/>
    <mergeCell ref="X5:AB5"/>
    <mergeCell ref="C83:G83"/>
    <mergeCell ref="C34:G34"/>
    <mergeCell ref="C35:G35"/>
    <mergeCell ref="C36:G36"/>
    <mergeCell ref="C37:G37"/>
    <mergeCell ref="C40:G40"/>
    <mergeCell ref="C41:G41"/>
    <mergeCell ref="C31:G31"/>
    <mergeCell ref="C32:G32"/>
    <mergeCell ref="C33:G33"/>
    <mergeCell ref="C38:G38"/>
    <mergeCell ref="C44:G44"/>
    <mergeCell ref="C45:G45"/>
    <mergeCell ref="C46:G46"/>
    <mergeCell ref="C47:G47"/>
    <mergeCell ref="C42:G42"/>
    <mergeCell ref="C39:G39"/>
    <mergeCell ref="C43:G43"/>
    <mergeCell ref="C55:G55"/>
    <mergeCell ref="C65:G65"/>
    <mergeCell ref="A84:G84"/>
    <mergeCell ref="T4:T7"/>
    <mergeCell ref="J4:O4"/>
    <mergeCell ref="H4:I4"/>
    <mergeCell ref="C14:G14"/>
    <mergeCell ref="C11:G11"/>
    <mergeCell ref="A4:B8"/>
    <mergeCell ref="R4:S4"/>
    <mergeCell ref="P4:Q4"/>
    <mergeCell ref="L5:L7"/>
    <mergeCell ref="C4:G8"/>
    <mergeCell ref="K5:K7"/>
    <mergeCell ref="J5:J7"/>
    <mergeCell ref="S5:S7"/>
    <mergeCell ref="R5:R7"/>
    <mergeCell ref="Q5:Q7"/>
    <mergeCell ref="P5:P7"/>
    <mergeCell ref="O5:O7"/>
    <mergeCell ref="N5:N7"/>
    <mergeCell ref="M5:M7"/>
    <mergeCell ref="C28:G28"/>
    <mergeCell ref="C29:G29"/>
    <mergeCell ref="C19:G19"/>
    <mergeCell ref="C20:G20"/>
    <mergeCell ref="W43:X44"/>
    <mergeCell ref="X27:X31"/>
    <mergeCell ref="W33:X38"/>
    <mergeCell ref="W12:W31"/>
    <mergeCell ref="X12:X26"/>
    <mergeCell ref="W32:AB32"/>
    <mergeCell ref="W40:X41"/>
    <mergeCell ref="W10:AB10"/>
    <mergeCell ref="C18:G18"/>
    <mergeCell ref="C21:G21"/>
    <mergeCell ref="C22:G22"/>
  </mergeCells>
  <phoneticPr fontId="2"/>
  <conditionalFormatting sqref="H84">
    <cfRule type="cellIs" dxfId="17" priority="2" stopIfTrue="1" operator="notEqual">
      <formula>$I$84</formula>
    </cfRule>
  </conditionalFormatting>
  <conditionalFormatting sqref="I84">
    <cfRule type="cellIs" dxfId="16" priority="3" stopIfTrue="1" operator="notEqual">
      <formula>$H$84</formula>
    </cfRule>
  </conditionalFormatting>
  <conditionalFormatting sqref="T84">
    <cfRule type="cellIs" dxfId="15"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A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A00-000001000000}">
      <formula1>16</formula1>
      <formula2>19</formula2>
    </dataValidation>
    <dataValidation type="whole" allowBlank="1" showInputMessage="1" showErrorMessage="1" sqref="J85:S85 H84:S84 J9:S83" xr:uid="{00000000-0002-0000-0A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A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A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7</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229</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187</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188</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189</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IF(T84&gt;31,"↑","")</f>
        <v/>
      </c>
      <c r="W85" s="104"/>
      <c r="X85" s="104"/>
      <c r="Y85" s="190"/>
      <c r="Z85" s="105"/>
      <c r="AB85" s="165"/>
    </row>
    <row r="86" spans="1:28" ht="18.600000000000001" customHeight="1" x14ac:dyDescent="0.15">
      <c r="T86" s="221" t="str">
        <f>IF(T84&gt;31,"活動日数が今月の日数を越えないように訂正してください。","")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Z3:AB3"/>
    <mergeCell ref="Y6:AB7"/>
    <mergeCell ref="Z1:AB2"/>
    <mergeCell ref="X5:AB5"/>
    <mergeCell ref="A4:B8"/>
    <mergeCell ref="R4:S4"/>
    <mergeCell ref="P4:Q4"/>
    <mergeCell ref="L5:L7"/>
    <mergeCell ref="K5:K7"/>
    <mergeCell ref="J5:J7"/>
    <mergeCell ref="S5:S7"/>
    <mergeCell ref="R5:R7"/>
    <mergeCell ref="Q5:Q7"/>
    <mergeCell ref="P5:P7"/>
    <mergeCell ref="O5:O7"/>
    <mergeCell ref="N5:N7"/>
    <mergeCell ref="M5:M7"/>
    <mergeCell ref="W43:X44"/>
    <mergeCell ref="X27:X31"/>
    <mergeCell ref="W33:X38"/>
    <mergeCell ref="W12:W31"/>
    <mergeCell ref="X12:X26"/>
    <mergeCell ref="W32:AB32"/>
    <mergeCell ref="W40:X41"/>
    <mergeCell ref="C28:G28"/>
    <mergeCell ref="A84:G84"/>
    <mergeCell ref="C14:G14"/>
    <mergeCell ref="C20:G20"/>
    <mergeCell ref="C21:G21"/>
    <mergeCell ref="C22:G22"/>
    <mergeCell ref="C30:G30"/>
    <mergeCell ref="C23:G23"/>
    <mergeCell ref="C24:G24"/>
    <mergeCell ref="C25:G25"/>
    <mergeCell ref="C26:G26"/>
    <mergeCell ref="C27:G27"/>
    <mergeCell ref="C29:G29"/>
    <mergeCell ref="C31:G31"/>
    <mergeCell ref="C32:G32"/>
    <mergeCell ref="C33:G33"/>
    <mergeCell ref="C38:G38"/>
    <mergeCell ref="W10:AB10"/>
    <mergeCell ref="C18:G18"/>
    <mergeCell ref="C4:G8"/>
    <mergeCell ref="C10:G10"/>
    <mergeCell ref="C15:G15"/>
    <mergeCell ref="C16:G16"/>
    <mergeCell ref="C9:G9"/>
    <mergeCell ref="C12:G12"/>
    <mergeCell ref="C19:G19"/>
    <mergeCell ref="C13:G13"/>
    <mergeCell ref="C17:G17"/>
    <mergeCell ref="T4:T7"/>
    <mergeCell ref="J4:O4"/>
    <mergeCell ref="H4:I4"/>
    <mergeCell ref="C11:G11"/>
    <mergeCell ref="C83:G83"/>
    <mergeCell ref="C34:G34"/>
    <mergeCell ref="C35:G35"/>
    <mergeCell ref="C36:G36"/>
    <mergeCell ref="C37:G37"/>
    <mergeCell ref="C40:G40"/>
    <mergeCell ref="C41:G41"/>
    <mergeCell ref="C42:G42"/>
    <mergeCell ref="C39:G39"/>
    <mergeCell ref="C43:G43"/>
    <mergeCell ref="C65:G65"/>
    <mergeCell ref="C66:G66"/>
    <mergeCell ref="C67:G67"/>
    <mergeCell ref="C50:G50"/>
    <mergeCell ref="C51:G51"/>
    <mergeCell ref="C59:G59"/>
    <mergeCell ref="C60:G60"/>
    <mergeCell ref="C44:G44"/>
    <mergeCell ref="C45:G45"/>
    <mergeCell ref="C46:G46"/>
    <mergeCell ref="C47:G47"/>
    <mergeCell ref="C56:G56"/>
    <mergeCell ref="C57:G57"/>
    <mergeCell ref="C58:G58"/>
    <mergeCell ref="C61:G61"/>
    <mergeCell ref="C48:G48"/>
    <mergeCell ref="C49:G49"/>
    <mergeCell ref="C52:G52"/>
    <mergeCell ref="C53:G53"/>
    <mergeCell ref="C54:G54"/>
    <mergeCell ref="C55:G55"/>
    <mergeCell ref="C79:G79"/>
    <mergeCell ref="P1:T1"/>
    <mergeCell ref="P2:T2"/>
    <mergeCell ref="N1:O1"/>
    <mergeCell ref="N2:O2"/>
    <mergeCell ref="I5:I7"/>
    <mergeCell ref="C62:G62"/>
    <mergeCell ref="C63:G63"/>
    <mergeCell ref="C64:G64"/>
    <mergeCell ref="C70:G70"/>
    <mergeCell ref="C68:G68"/>
    <mergeCell ref="C69:G69"/>
    <mergeCell ref="H5:H7"/>
    <mergeCell ref="C82:G82"/>
    <mergeCell ref="C72:G72"/>
    <mergeCell ref="C73:G73"/>
    <mergeCell ref="C74:G74"/>
    <mergeCell ref="C81:G81"/>
    <mergeCell ref="C71:G71"/>
    <mergeCell ref="C80:G80"/>
    <mergeCell ref="C76:G76"/>
    <mergeCell ref="C77:G77"/>
    <mergeCell ref="C78:G78"/>
    <mergeCell ref="C75:G75"/>
  </mergeCells>
  <phoneticPr fontId="2"/>
  <conditionalFormatting sqref="H84">
    <cfRule type="cellIs" dxfId="14" priority="2" stopIfTrue="1" operator="notEqual">
      <formula>$I$84</formula>
    </cfRule>
  </conditionalFormatting>
  <conditionalFormatting sqref="I84">
    <cfRule type="cellIs" dxfId="13" priority="3" stopIfTrue="1" operator="notEqual">
      <formula>$H$84</formula>
    </cfRule>
  </conditionalFormatting>
  <conditionalFormatting sqref="T84">
    <cfRule type="cellIs" dxfId="12"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B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B00-000001000000}">
      <formula1>16</formula1>
      <formula2>19</formula2>
    </dataValidation>
    <dataValidation type="whole" allowBlank="1" showInputMessage="1" showErrorMessage="1" sqref="J85:S85 H84:S84 J9:S83" xr:uid="{00000000-0002-0000-0B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B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B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8</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230</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187</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188</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189</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IF(T84&gt;31,"↑","")</f>
        <v/>
      </c>
      <c r="W85" s="104"/>
      <c r="X85" s="104"/>
      <c r="Y85" s="190"/>
      <c r="Z85" s="105"/>
      <c r="AB85" s="165"/>
    </row>
    <row r="86" spans="1:28" ht="18.600000000000001" customHeight="1" x14ac:dyDescent="0.15">
      <c r="T86" s="221" t="str">
        <f>IF(T84&gt;31,"活動日数が今月の日数を越えないように訂正してください。","")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P1:T1"/>
    <mergeCell ref="P2:T2"/>
    <mergeCell ref="N1:O1"/>
    <mergeCell ref="N2:O2"/>
    <mergeCell ref="C80:G80"/>
    <mergeCell ref="C76:G76"/>
    <mergeCell ref="C77:G77"/>
    <mergeCell ref="C78:G78"/>
    <mergeCell ref="C79:G79"/>
    <mergeCell ref="I5:I7"/>
    <mergeCell ref="C75:G75"/>
    <mergeCell ref="C62:G62"/>
    <mergeCell ref="C63:G63"/>
    <mergeCell ref="C64:G64"/>
    <mergeCell ref="C70:G70"/>
    <mergeCell ref="C68:G68"/>
    <mergeCell ref="C69:G69"/>
    <mergeCell ref="C17:G17"/>
    <mergeCell ref="C30:G30"/>
    <mergeCell ref="C23:G23"/>
    <mergeCell ref="C24:G24"/>
    <mergeCell ref="C25:G25"/>
    <mergeCell ref="C26:G26"/>
    <mergeCell ref="C27:G27"/>
    <mergeCell ref="H5:H7"/>
    <mergeCell ref="C56:G56"/>
    <mergeCell ref="C57:G57"/>
    <mergeCell ref="C58:G58"/>
    <mergeCell ref="C61:G61"/>
    <mergeCell ref="C48:G48"/>
    <mergeCell ref="C49:G49"/>
    <mergeCell ref="C52:G52"/>
    <mergeCell ref="C53:G53"/>
    <mergeCell ref="C54:G54"/>
    <mergeCell ref="C59:G59"/>
    <mergeCell ref="C60:G60"/>
    <mergeCell ref="C10:G10"/>
    <mergeCell ref="C15:G15"/>
    <mergeCell ref="C16:G16"/>
    <mergeCell ref="C9:G9"/>
    <mergeCell ref="C12:G12"/>
    <mergeCell ref="C13:G13"/>
    <mergeCell ref="C66:G66"/>
    <mergeCell ref="C67:G67"/>
    <mergeCell ref="C50:G50"/>
    <mergeCell ref="C51:G51"/>
    <mergeCell ref="C82:G82"/>
    <mergeCell ref="C72:G72"/>
    <mergeCell ref="C73:G73"/>
    <mergeCell ref="C74:G74"/>
    <mergeCell ref="C81:G81"/>
    <mergeCell ref="C71:G71"/>
    <mergeCell ref="Z3:AB3"/>
    <mergeCell ref="Y6:AB7"/>
    <mergeCell ref="Z1:AB2"/>
    <mergeCell ref="X5:AB5"/>
    <mergeCell ref="C83:G83"/>
    <mergeCell ref="C34:G34"/>
    <mergeCell ref="C35:G35"/>
    <mergeCell ref="C36:G36"/>
    <mergeCell ref="C37:G37"/>
    <mergeCell ref="C40:G40"/>
    <mergeCell ref="C41:G41"/>
    <mergeCell ref="C31:G31"/>
    <mergeCell ref="C32:G32"/>
    <mergeCell ref="C33:G33"/>
    <mergeCell ref="C38:G38"/>
    <mergeCell ref="C44:G44"/>
    <mergeCell ref="C45:G45"/>
    <mergeCell ref="C46:G46"/>
    <mergeCell ref="C47:G47"/>
    <mergeCell ref="C42:G42"/>
    <mergeCell ref="C39:G39"/>
    <mergeCell ref="C43:G43"/>
    <mergeCell ref="C55:G55"/>
    <mergeCell ref="C65:G65"/>
    <mergeCell ref="A84:G84"/>
    <mergeCell ref="T4:T7"/>
    <mergeCell ref="J4:O4"/>
    <mergeCell ref="H4:I4"/>
    <mergeCell ref="C14:G14"/>
    <mergeCell ref="C11:G11"/>
    <mergeCell ref="A4:B8"/>
    <mergeCell ref="R4:S4"/>
    <mergeCell ref="P4:Q4"/>
    <mergeCell ref="L5:L7"/>
    <mergeCell ref="C4:G8"/>
    <mergeCell ref="K5:K7"/>
    <mergeCell ref="J5:J7"/>
    <mergeCell ref="S5:S7"/>
    <mergeCell ref="R5:R7"/>
    <mergeCell ref="Q5:Q7"/>
    <mergeCell ref="P5:P7"/>
    <mergeCell ref="O5:O7"/>
    <mergeCell ref="N5:N7"/>
    <mergeCell ref="M5:M7"/>
    <mergeCell ref="C28:G28"/>
    <mergeCell ref="C29:G29"/>
    <mergeCell ref="C19:G19"/>
    <mergeCell ref="C20:G20"/>
    <mergeCell ref="W43:X44"/>
    <mergeCell ref="X27:X31"/>
    <mergeCell ref="W33:X38"/>
    <mergeCell ref="W12:W31"/>
    <mergeCell ref="X12:X26"/>
    <mergeCell ref="W32:AB32"/>
    <mergeCell ref="W40:X41"/>
    <mergeCell ref="W10:AB10"/>
    <mergeCell ref="C18:G18"/>
    <mergeCell ref="C21:G21"/>
    <mergeCell ref="C22:G22"/>
  </mergeCells>
  <phoneticPr fontId="2"/>
  <conditionalFormatting sqref="H84">
    <cfRule type="cellIs" dxfId="11" priority="2" stopIfTrue="1" operator="notEqual">
      <formula>$I$84</formula>
    </cfRule>
  </conditionalFormatting>
  <conditionalFormatting sqref="I84">
    <cfRule type="cellIs" dxfId="10" priority="3" stopIfTrue="1" operator="notEqual">
      <formula>$H$84</formula>
    </cfRule>
  </conditionalFormatting>
  <conditionalFormatting sqref="T84">
    <cfRule type="cellIs" dxfId="9"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C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C00-000001000000}">
      <formula1>16</formula1>
      <formula2>19</formula2>
    </dataValidation>
    <dataValidation type="whole" allowBlank="1" showInputMessage="1" showErrorMessage="1" sqref="J85:S85 H84:S84 J9:S83" xr:uid="{00000000-0002-0000-0C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C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C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9</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231</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187</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188</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189</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IF(T84&gt;30,"↑","")</f>
        <v/>
      </c>
      <c r="W85" s="104"/>
      <c r="X85" s="104"/>
      <c r="Y85" s="190"/>
      <c r="Z85" s="105"/>
      <c r="AB85" s="165"/>
    </row>
    <row r="86" spans="1:28" ht="18.600000000000001" customHeight="1" x14ac:dyDescent="0.15">
      <c r="T86" s="221" t="str">
        <f>IF(T84&gt;30,"活動日数が今月の日数を越えないように訂正してください。","")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Z3:AB3"/>
    <mergeCell ref="Y6:AB7"/>
    <mergeCell ref="Z1:AB2"/>
    <mergeCell ref="X5:AB5"/>
    <mergeCell ref="A4:B8"/>
    <mergeCell ref="R4:S4"/>
    <mergeCell ref="P4:Q4"/>
    <mergeCell ref="L5:L7"/>
    <mergeCell ref="K5:K7"/>
    <mergeCell ref="J5:J7"/>
    <mergeCell ref="S5:S7"/>
    <mergeCell ref="R5:R7"/>
    <mergeCell ref="Q5:Q7"/>
    <mergeCell ref="P5:P7"/>
    <mergeCell ref="O5:O7"/>
    <mergeCell ref="N5:N7"/>
    <mergeCell ref="M5:M7"/>
    <mergeCell ref="W43:X44"/>
    <mergeCell ref="X27:X31"/>
    <mergeCell ref="W33:X38"/>
    <mergeCell ref="W12:W31"/>
    <mergeCell ref="X12:X26"/>
    <mergeCell ref="W32:AB32"/>
    <mergeCell ref="W40:X41"/>
    <mergeCell ref="C28:G28"/>
    <mergeCell ref="A84:G84"/>
    <mergeCell ref="C14:G14"/>
    <mergeCell ref="C20:G20"/>
    <mergeCell ref="C21:G21"/>
    <mergeCell ref="C22:G22"/>
    <mergeCell ref="C30:G30"/>
    <mergeCell ref="C23:G23"/>
    <mergeCell ref="C24:G24"/>
    <mergeCell ref="C25:G25"/>
    <mergeCell ref="C26:G26"/>
    <mergeCell ref="C27:G27"/>
    <mergeCell ref="C29:G29"/>
    <mergeCell ref="C31:G31"/>
    <mergeCell ref="C32:G32"/>
    <mergeCell ref="C33:G33"/>
    <mergeCell ref="C38:G38"/>
    <mergeCell ref="W10:AB10"/>
    <mergeCell ref="C18:G18"/>
    <mergeCell ref="C4:G8"/>
    <mergeCell ref="C10:G10"/>
    <mergeCell ref="C15:G15"/>
    <mergeCell ref="C16:G16"/>
    <mergeCell ref="C9:G9"/>
    <mergeCell ref="C12:G12"/>
    <mergeCell ref="C19:G19"/>
    <mergeCell ref="C13:G13"/>
    <mergeCell ref="C17:G17"/>
    <mergeCell ref="T4:T7"/>
    <mergeCell ref="J4:O4"/>
    <mergeCell ref="H4:I4"/>
    <mergeCell ref="C11:G11"/>
    <mergeCell ref="C83:G83"/>
    <mergeCell ref="C34:G34"/>
    <mergeCell ref="C35:G35"/>
    <mergeCell ref="C36:G36"/>
    <mergeCell ref="C37:G37"/>
    <mergeCell ref="C40:G40"/>
    <mergeCell ref="C41:G41"/>
    <mergeCell ref="C42:G42"/>
    <mergeCell ref="C39:G39"/>
    <mergeCell ref="C43:G43"/>
    <mergeCell ref="C65:G65"/>
    <mergeCell ref="C66:G66"/>
    <mergeCell ref="C67:G67"/>
    <mergeCell ref="C50:G50"/>
    <mergeCell ref="C51:G51"/>
    <mergeCell ref="C59:G59"/>
    <mergeCell ref="C60:G60"/>
    <mergeCell ref="C44:G44"/>
    <mergeCell ref="C45:G45"/>
    <mergeCell ref="C46:G46"/>
    <mergeCell ref="C47:G47"/>
    <mergeCell ref="C56:G56"/>
    <mergeCell ref="C57:G57"/>
    <mergeCell ref="C58:G58"/>
    <mergeCell ref="C61:G61"/>
    <mergeCell ref="C48:G48"/>
    <mergeCell ref="C49:G49"/>
    <mergeCell ref="C52:G52"/>
    <mergeCell ref="C53:G53"/>
    <mergeCell ref="C54:G54"/>
    <mergeCell ref="C55:G55"/>
    <mergeCell ref="C79:G79"/>
    <mergeCell ref="P1:T1"/>
    <mergeCell ref="P2:T2"/>
    <mergeCell ref="N1:O1"/>
    <mergeCell ref="N2:O2"/>
    <mergeCell ref="I5:I7"/>
    <mergeCell ref="C62:G62"/>
    <mergeCell ref="C63:G63"/>
    <mergeCell ref="C64:G64"/>
    <mergeCell ref="C70:G70"/>
    <mergeCell ref="C68:G68"/>
    <mergeCell ref="C69:G69"/>
    <mergeCell ref="H5:H7"/>
    <mergeCell ref="C82:G82"/>
    <mergeCell ref="C72:G72"/>
    <mergeCell ref="C73:G73"/>
    <mergeCell ref="C74:G74"/>
    <mergeCell ref="C81:G81"/>
    <mergeCell ref="C71:G71"/>
    <mergeCell ref="C80:G80"/>
    <mergeCell ref="C76:G76"/>
    <mergeCell ref="C77:G77"/>
    <mergeCell ref="C78:G78"/>
    <mergeCell ref="C75:G75"/>
  </mergeCells>
  <phoneticPr fontId="2"/>
  <conditionalFormatting sqref="H84">
    <cfRule type="cellIs" dxfId="8" priority="2" stopIfTrue="1" operator="notEqual">
      <formula>$I$84</formula>
    </cfRule>
  </conditionalFormatting>
  <conditionalFormatting sqref="I84">
    <cfRule type="cellIs" dxfId="7" priority="3" stopIfTrue="1" operator="notEqual">
      <formula>$H$84</formula>
    </cfRule>
  </conditionalFormatting>
  <conditionalFormatting sqref="T84">
    <cfRule type="cellIs" dxfId="6"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D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D00-000001000000}">
      <formula1>16</formula1>
      <formula2>19</formula2>
    </dataValidation>
    <dataValidation type="whole" allowBlank="1" showInputMessage="1" showErrorMessage="1" sqref="J85:S85 H84:S84 J9:S83" xr:uid="{00000000-0002-0000-0D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D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D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10</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232</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187</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188</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189</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IF(T84&gt;31,"↑","")</f>
        <v/>
      </c>
      <c r="W85" s="104"/>
      <c r="X85" s="104"/>
      <c r="Y85" s="190"/>
      <c r="Z85" s="105"/>
      <c r="AB85" s="165"/>
    </row>
    <row r="86" spans="1:28" ht="18.600000000000001" customHeight="1" x14ac:dyDescent="0.15">
      <c r="T86" s="221" t="str">
        <f>IF(T84&gt;31,"活動日数が今月の日数を越えないように訂正してください。","")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P1:T1"/>
    <mergeCell ref="P2:T2"/>
    <mergeCell ref="N1:O1"/>
    <mergeCell ref="N2:O2"/>
    <mergeCell ref="C80:G80"/>
    <mergeCell ref="C76:G76"/>
    <mergeCell ref="C77:G77"/>
    <mergeCell ref="C78:G78"/>
    <mergeCell ref="C79:G79"/>
    <mergeCell ref="I5:I7"/>
    <mergeCell ref="C75:G75"/>
    <mergeCell ref="C62:G62"/>
    <mergeCell ref="C63:G63"/>
    <mergeCell ref="C64:G64"/>
    <mergeCell ref="C70:G70"/>
    <mergeCell ref="C68:G68"/>
    <mergeCell ref="C69:G69"/>
    <mergeCell ref="C17:G17"/>
    <mergeCell ref="C30:G30"/>
    <mergeCell ref="C23:G23"/>
    <mergeCell ref="C24:G24"/>
    <mergeCell ref="C25:G25"/>
    <mergeCell ref="C26:G26"/>
    <mergeCell ref="C27:G27"/>
    <mergeCell ref="H5:H7"/>
    <mergeCell ref="C56:G56"/>
    <mergeCell ref="C57:G57"/>
    <mergeCell ref="C58:G58"/>
    <mergeCell ref="C61:G61"/>
    <mergeCell ref="C48:G48"/>
    <mergeCell ref="C49:G49"/>
    <mergeCell ref="C52:G52"/>
    <mergeCell ref="C53:G53"/>
    <mergeCell ref="C54:G54"/>
    <mergeCell ref="C59:G59"/>
    <mergeCell ref="C60:G60"/>
    <mergeCell ref="C10:G10"/>
    <mergeCell ref="C15:G15"/>
    <mergeCell ref="C16:G16"/>
    <mergeCell ref="C9:G9"/>
    <mergeCell ref="C12:G12"/>
    <mergeCell ref="C13:G13"/>
    <mergeCell ref="C66:G66"/>
    <mergeCell ref="C67:G67"/>
    <mergeCell ref="C50:G50"/>
    <mergeCell ref="C51:G51"/>
    <mergeCell ref="C82:G82"/>
    <mergeCell ref="C72:G72"/>
    <mergeCell ref="C73:G73"/>
    <mergeCell ref="C74:G74"/>
    <mergeCell ref="C81:G81"/>
    <mergeCell ref="C71:G71"/>
    <mergeCell ref="Z3:AB3"/>
    <mergeCell ref="Y6:AB7"/>
    <mergeCell ref="Z1:AB2"/>
    <mergeCell ref="X5:AB5"/>
    <mergeCell ref="C83:G83"/>
    <mergeCell ref="C34:G34"/>
    <mergeCell ref="C35:G35"/>
    <mergeCell ref="C36:G36"/>
    <mergeCell ref="C37:G37"/>
    <mergeCell ref="C40:G40"/>
    <mergeCell ref="C41:G41"/>
    <mergeCell ref="C31:G31"/>
    <mergeCell ref="C32:G32"/>
    <mergeCell ref="C33:G33"/>
    <mergeCell ref="C38:G38"/>
    <mergeCell ref="C44:G44"/>
    <mergeCell ref="C45:G45"/>
    <mergeCell ref="C46:G46"/>
    <mergeCell ref="C47:G47"/>
    <mergeCell ref="C42:G42"/>
    <mergeCell ref="C39:G39"/>
    <mergeCell ref="C43:G43"/>
    <mergeCell ref="C55:G55"/>
    <mergeCell ref="C65:G65"/>
    <mergeCell ref="A84:G84"/>
    <mergeCell ref="T4:T7"/>
    <mergeCell ref="J4:O4"/>
    <mergeCell ref="H4:I4"/>
    <mergeCell ref="C14:G14"/>
    <mergeCell ref="C11:G11"/>
    <mergeCell ref="A4:B8"/>
    <mergeCell ref="R4:S4"/>
    <mergeCell ref="P4:Q4"/>
    <mergeCell ref="L5:L7"/>
    <mergeCell ref="C4:G8"/>
    <mergeCell ref="K5:K7"/>
    <mergeCell ref="J5:J7"/>
    <mergeCell ref="S5:S7"/>
    <mergeCell ref="R5:R7"/>
    <mergeCell ref="Q5:Q7"/>
    <mergeCell ref="P5:P7"/>
    <mergeCell ref="O5:O7"/>
    <mergeCell ref="N5:N7"/>
    <mergeCell ref="M5:M7"/>
    <mergeCell ref="C28:G28"/>
    <mergeCell ref="C29:G29"/>
    <mergeCell ref="C19:G19"/>
    <mergeCell ref="C20:G20"/>
    <mergeCell ref="W43:X44"/>
    <mergeCell ref="X27:X31"/>
    <mergeCell ref="W33:X38"/>
    <mergeCell ref="W12:W31"/>
    <mergeCell ref="X12:X26"/>
    <mergeCell ref="W32:AB32"/>
    <mergeCell ref="W40:X41"/>
    <mergeCell ref="W10:AB10"/>
    <mergeCell ref="C18:G18"/>
    <mergeCell ref="C21:G21"/>
    <mergeCell ref="C22:G22"/>
  </mergeCells>
  <phoneticPr fontId="2"/>
  <conditionalFormatting sqref="H84">
    <cfRule type="cellIs" dxfId="5" priority="2" stopIfTrue="1" operator="notEqual">
      <formula>$I$84</formula>
    </cfRule>
  </conditionalFormatting>
  <conditionalFormatting sqref="I84">
    <cfRule type="cellIs" dxfId="4" priority="3" stopIfTrue="1" operator="notEqual">
      <formula>$H$84</formula>
    </cfRule>
  </conditionalFormatting>
  <conditionalFormatting sqref="T84">
    <cfRule type="cellIs" dxfId="3"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E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E00-000001000000}">
      <formula1>16</formula1>
      <formula2>19</formula2>
    </dataValidation>
    <dataValidation type="whole" allowBlank="1" showInputMessage="1" showErrorMessage="1" sqref="J85:S85 H84:S84 J9:S83" xr:uid="{00000000-0002-0000-0E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E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E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11</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233</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190</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191</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192</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IF(T84&gt;30,"↑","")</f>
        <v/>
      </c>
      <c r="W85" s="104"/>
      <c r="X85" s="104"/>
      <c r="Y85" s="190"/>
      <c r="Z85" s="105"/>
      <c r="AB85" s="165"/>
    </row>
    <row r="86" spans="1:28" ht="18.600000000000001" customHeight="1" x14ac:dyDescent="0.15">
      <c r="T86" s="221" t="str">
        <f>IF(T84&gt;30,"活動日数が今月の日数を越えないように訂正してください。","")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Z3:AB3"/>
    <mergeCell ref="Y6:AB7"/>
    <mergeCell ref="Z1:AB2"/>
    <mergeCell ref="X5:AB5"/>
    <mergeCell ref="A4:B8"/>
    <mergeCell ref="R4:S4"/>
    <mergeCell ref="P4:Q4"/>
    <mergeCell ref="L5:L7"/>
    <mergeCell ref="K5:K7"/>
    <mergeCell ref="J5:J7"/>
    <mergeCell ref="S5:S7"/>
    <mergeCell ref="R5:R7"/>
    <mergeCell ref="Q5:Q7"/>
    <mergeCell ref="P5:P7"/>
    <mergeCell ref="O5:O7"/>
    <mergeCell ref="N5:N7"/>
    <mergeCell ref="M5:M7"/>
    <mergeCell ref="W43:X44"/>
    <mergeCell ref="X27:X31"/>
    <mergeCell ref="W33:X38"/>
    <mergeCell ref="W12:W31"/>
    <mergeCell ref="X12:X26"/>
    <mergeCell ref="W32:AB32"/>
    <mergeCell ref="W40:X41"/>
    <mergeCell ref="C28:G28"/>
    <mergeCell ref="A84:G84"/>
    <mergeCell ref="C14:G14"/>
    <mergeCell ref="C20:G20"/>
    <mergeCell ref="C21:G21"/>
    <mergeCell ref="C22:G22"/>
    <mergeCell ref="C30:G30"/>
    <mergeCell ref="C23:G23"/>
    <mergeCell ref="C24:G24"/>
    <mergeCell ref="C25:G25"/>
    <mergeCell ref="C26:G26"/>
    <mergeCell ref="C27:G27"/>
    <mergeCell ref="C29:G29"/>
    <mergeCell ref="C31:G31"/>
    <mergeCell ref="C32:G32"/>
    <mergeCell ref="C33:G33"/>
    <mergeCell ref="C38:G38"/>
    <mergeCell ref="W10:AB10"/>
    <mergeCell ref="C18:G18"/>
    <mergeCell ref="C4:G8"/>
    <mergeCell ref="C10:G10"/>
    <mergeCell ref="C15:G15"/>
    <mergeCell ref="C16:G16"/>
    <mergeCell ref="C9:G9"/>
    <mergeCell ref="C12:G12"/>
    <mergeCell ref="C19:G19"/>
    <mergeCell ref="C13:G13"/>
    <mergeCell ref="C17:G17"/>
    <mergeCell ref="T4:T7"/>
    <mergeCell ref="J4:O4"/>
    <mergeCell ref="H4:I4"/>
    <mergeCell ref="C11:G11"/>
    <mergeCell ref="C83:G83"/>
    <mergeCell ref="C34:G34"/>
    <mergeCell ref="C35:G35"/>
    <mergeCell ref="C36:G36"/>
    <mergeCell ref="C37:G37"/>
    <mergeCell ref="C40:G40"/>
    <mergeCell ref="C41:G41"/>
    <mergeCell ref="C42:G42"/>
    <mergeCell ref="C39:G39"/>
    <mergeCell ref="C43:G43"/>
    <mergeCell ref="C65:G65"/>
    <mergeCell ref="C66:G66"/>
    <mergeCell ref="C67:G67"/>
    <mergeCell ref="C50:G50"/>
    <mergeCell ref="C51:G51"/>
    <mergeCell ref="C59:G59"/>
    <mergeCell ref="C60:G60"/>
    <mergeCell ref="C44:G44"/>
    <mergeCell ref="C45:G45"/>
    <mergeCell ref="C46:G46"/>
    <mergeCell ref="C47:G47"/>
    <mergeCell ref="C56:G56"/>
    <mergeCell ref="C57:G57"/>
    <mergeCell ref="C58:G58"/>
    <mergeCell ref="C61:G61"/>
    <mergeCell ref="C48:G48"/>
    <mergeCell ref="C49:G49"/>
    <mergeCell ref="C52:G52"/>
    <mergeCell ref="C53:G53"/>
    <mergeCell ref="C54:G54"/>
    <mergeCell ref="C55:G55"/>
    <mergeCell ref="C79:G79"/>
    <mergeCell ref="P1:T1"/>
    <mergeCell ref="P2:T2"/>
    <mergeCell ref="N1:O1"/>
    <mergeCell ref="N2:O2"/>
    <mergeCell ref="I5:I7"/>
    <mergeCell ref="C62:G62"/>
    <mergeCell ref="C63:G63"/>
    <mergeCell ref="C64:G64"/>
    <mergeCell ref="C70:G70"/>
    <mergeCell ref="C68:G68"/>
    <mergeCell ref="C69:G69"/>
    <mergeCell ref="H5:H7"/>
    <mergeCell ref="C82:G82"/>
    <mergeCell ref="C72:G72"/>
    <mergeCell ref="C73:G73"/>
    <mergeCell ref="C74:G74"/>
    <mergeCell ref="C81:G81"/>
    <mergeCell ref="C71:G71"/>
    <mergeCell ref="C80:G80"/>
    <mergeCell ref="C76:G76"/>
    <mergeCell ref="C77:G77"/>
    <mergeCell ref="C78:G78"/>
    <mergeCell ref="C75:G75"/>
  </mergeCells>
  <phoneticPr fontId="2"/>
  <conditionalFormatting sqref="H84">
    <cfRule type="cellIs" dxfId="2" priority="2" stopIfTrue="1" operator="notEqual">
      <formula>$I$84</formula>
    </cfRule>
  </conditionalFormatting>
  <conditionalFormatting sqref="I84">
    <cfRule type="cellIs" dxfId="1" priority="3" stopIfTrue="1" operator="notEqual">
      <formula>$H$84</formula>
    </cfRule>
  </conditionalFormatting>
  <conditionalFormatting sqref="T84">
    <cfRule type="cellIs" dxfId="0"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F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F00-000001000000}">
      <formula1>16</formula1>
      <formula2>19</formula2>
    </dataValidation>
    <dataValidation type="whole" allowBlank="1" showInputMessage="1" showErrorMessage="1" sqref="J85:S85 H84:S84 J9:S83" xr:uid="{00000000-0002-0000-0F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F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F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85"/>
  <sheetViews>
    <sheetView showZeros="0" zoomScale="75" zoomScaleNormal="100" zoomScaleSheetLayoutView="100" workbookViewId="0">
      <selection activeCell="D4" sqref="D4:G5"/>
    </sheetView>
  </sheetViews>
  <sheetFormatPr defaultRowHeight="13.5" x14ac:dyDescent="0.15"/>
  <cols>
    <col min="1" max="1" width="2" style="22" customWidth="1"/>
    <col min="2" max="3" width="2.25" style="22" customWidth="1"/>
    <col min="4" max="4" width="16.625" style="114" customWidth="1"/>
    <col min="5" max="5" width="3.125" style="30" customWidth="1"/>
    <col min="6" max="6" width="3.375" style="101" customWidth="1"/>
    <col min="7" max="7" width="3.25" style="134" customWidth="1"/>
    <col min="8" max="8" width="1.5" style="30" customWidth="1"/>
    <col min="9" max="16384" width="9" style="30"/>
  </cols>
  <sheetData>
    <row r="1" spans="1:8" ht="9.75" customHeight="1" x14ac:dyDescent="0.15">
      <c r="A1" s="257"/>
      <c r="E1" s="441"/>
      <c r="F1" s="441"/>
      <c r="G1" s="441"/>
      <c r="H1" s="258"/>
    </row>
    <row r="2" spans="1:8" ht="16.5" customHeight="1" x14ac:dyDescent="0.15">
      <c r="A2" s="257"/>
      <c r="B2" s="24" t="s">
        <v>63</v>
      </c>
      <c r="C2" s="25"/>
      <c r="D2" s="26"/>
      <c r="E2" s="27"/>
      <c r="F2" s="28"/>
      <c r="G2" s="193"/>
      <c r="H2" s="258"/>
    </row>
    <row r="3" spans="1:8" ht="30.75" customHeight="1" x14ac:dyDescent="0.15">
      <c r="A3" s="257"/>
      <c r="B3" s="36"/>
      <c r="C3" s="401" t="str">
        <f>総合計!L3</f>
        <v>いなべ市民児協</v>
      </c>
      <c r="D3" s="401"/>
      <c r="E3" s="401"/>
      <c r="F3" s="401"/>
      <c r="G3" s="402"/>
      <c r="H3" s="258"/>
    </row>
    <row r="4" spans="1:8" ht="18" customHeight="1" x14ac:dyDescent="0.15">
      <c r="A4" s="257"/>
      <c r="B4" s="41" t="s">
        <v>62</v>
      </c>
      <c r="D4" s="401">
        <f>総合計!L5</f>
        <v>0</v>
      </c>
      <c r="E4" s="401"/>
      <c r="F4" s="401"/>
      <c r="G4" s="402"/>
      <c r="H4" s="258"/>
    </row>
    <row r="5" spans="1:8" ht="18" customHeight="1" x14ac:dyDescent="0.15">
      <c r="A5" s="257"/>
      <c r="B5" s="45"/>
      <c r="C5" s="46"/>
      <c r="D5" s="403"/>
      <c r="E5" s="403"/>
      <c r="F5" s="403"/>
      <c r="G5" s="404"/>
      <c r="H5" s="258"/>
    </row>
    <row r="6" spans="1:8" ht="18" customHeight="1" x14ac:dyDescent="0.15">
      <c r="A6" s="257"/>
      <c r="D6" s="192"/>
      <c r="E6" s="192"/>
      <c r="F6" s="192"/>
      <c r="G6" s="192"/>
      <c r="H6" s="258"/>
    </row>
    <row r="7" spans="1:8" ht="18.600000000000001" customHeight="1" x14ac:dyDescent="0.2">
      <c r="A7" s="257"/>
      <c r="B7" s="52" t="s">
        <v>234</v>
      </c>
      <c r="C7" s="202"/>
      <c r="D7" s="202"/>
      <c r="E7" s="202"/>
      <c r="F7" s="202"/>
      <c r="G7" s="202"/>
      <c r="H7" s="258"/>
    </row>
    <row r="8" spans="1:8" ht="18.600000000000001" customHeight="1" x14ac:dyDescent="0.2">
      <c r="A8" s="259"/>
      <c r="B8" s="386" t="s">
        <v>174</v>
      </c>
      <c r="C8" s="386"/>
      <c r="D8" s="386"/>
      <c r="E8" s="386"/>
      <c r="F8" s="386"/>
      <c r="G8" s="386"/>
      <c r="H8" s="258"/>
    </row>
    <row r="9" spans="1:8" ht="18.600000000000001" customHeight="1" x14ac:dyDescent="0.15">
      <c r="A9" s="257"/>
      <c r="B9" s="64"/>
      <c r="C9" s="65"/>
      <c r="D9" s="65"/>
      <c r="E9" s="65"/>
      <c r="F9" s="65"/>
      <c r="G9" s="65"/>
      <c r="H9" s="258"/>
    </row>
    <row r="10" spans="1:8" ht="18.600000000000001" customHeight="1" x14ac:dyDescent="0.15">
      <c r="A10" s="257"/>
      <c r="B10" s="377" t="s">
        <v>69</v>
      </c>
      <c r="C10" s="327" t="s">
        <v>70</v>
      </c>
      <c r="D10" s="205" t="s">
        <v>0</v>
      </c>
      <c r="E10" s="260" t="s">
        <v>108</v>
      </c>
      <c r="F10" s="68"/>
      <c r="G10" s="194" t="s">
        <v>17</v>
      </c>
      <c r="H10" s="258"/>
    </row>
    <row r="11" spans="1:8" ht="18.600000000000001" customHeight="1" x14ac:dyDescent="0.15">
      <c r="A11" s="257"/>
      <c r="B11" s="378"/>
      <c r="C11" s="316"/>
      <c r="D11" s="206" t="s">
        <v>1</v>
      </c>
      <c r="E11" s="261" t="s">
        <v>109</v>
      </c>
      <c r="F11" s="72"/>
      <c r="G11" s="195"/>
      <c r="H11" s="258"/>
    </row>
    <row r="12" spans="1:8" ht="18.600000000000001" customHeight="1" x14ac:dyDescent="0.15">
      <c r="A12" s="257"/>
      <c r="B12" s="378"/>
      <c r="C12" s="316"/>
      <c r="D12" s="206" t="s">
        <v>2</v>
      </c>
      <c r="E12" s="261" t="s">
        <v>110</v>
      </c>
      <c r="F12" s="72"/>
      <c r="G12" s="195"/>
      <c r="H12" s="258"/>
    </row>
    <row r="13" spans="1:8" ht="18.600000000000001" customHeight="1" x14ac:dyDescent="0.15">
      <c r="A13" s="257"/>
      <c r="B13" s="378"/>
      <c r="C13" s="316"/>
      <c r="D13" s="207" t="s">
        <v>3</v>
      </c>
      <c r="E13" s="261" t="s">
        <v>114</v>
      </c>
      <c r="F13" s="72"/>
      <c r="G13" s="195"/>
      <c r="H13" s="258"/>
    </row>
    <row r="14" spans="1:8" ht="18.600000000000001" customHeight="1" x14ac:dyDescent="0.15">
      <c r="A14" s="257"/>
      <c r="B14" s="378"/>
      <c r="C14" s="316"/>
      <c r="D14" s="207" t="s">
        <v>4</v>
      </c>
      <c r="E14" s="261" t="s">
        <v>115</v>
      </c>
      <c r="F14" s="72"/>
      <c r="G14" s="195"/>
      <c r="H14" s="258"/>
    </row>
    <row r="15" spans="1:8" ht="18.600000000000001" customHeight="1" x14ac:dyDescent="0.15">
      <c r="A15" s="257"/>
      <c r="B15" s="378"/>
      <c r="C15" s="316"/>
      <c r="D15" s="208" t="s">
        <v>71</v>
      </c>
      <c r="E15" s="261" t="s">
        <v>116</v>
      </c>
      <c r="F15" s="72"/>
      <c r="G15" s="195"/>
      <c r="H15" s="258"/>
    </row>
    <row r="16" spans="1:8" ht="18.600000000000001" customHeight="1" x14ac:dyDescent="0.15">
      <c r="A16" s="257"/>
      <c r="B16" s="378"/>
      <c r="C16" s="316"/>
      <c r="D16" s="206" t="s">
        <v>5</v>
      </c>
      <c r="E16" s="261" t="s">
        <v>117</v>
      </c>
      <c r="F16" s="72"/>
      <c r="G16" s="195"/>
      <c r="H16" s="258"/>
    </row>
    <row r="17" spans="1:8" ht="18.600000000000001" customHeight="1" x14ac:dyDescent="0.15">
      <c r="A17" s="257"/>
      <c r="B17" s="378"/>
      <c r="C17" s="316"/>
      <c r="D17" s="206" t="s">
        <v>6</v>
      </c>
      <c r="E17" s="261" t="s">
        <v>118</v>
      </c>
      <c r="F17" s="72"/>
      <c r="G17" s="195"/>
      <c r="H17" s="258"/>
    </row>
    <row r="18" spans="1:8" ht="18.600000000000001" customHeight="1" x14ac:dyDescent="0.15">
      <c r="A18" s="257"/>
      <c r="B18" s="378"/>
      <c r="C18" s="316"/>
      <c r="D18" s="206" t="s">
        <v>7</v>
      </c>
      <c r="E18" s="261" t="s">
        <v>119</v>
      </c>
      <c r="F18" s="72"/>
      <c r="G18" s="195"/>
      <c r="H18" s="258"/>
    </row>
    <row r="19" spans="1:8" ht="18.600000000000001" customHeight="1" x14ac:dyDescent="0.15">
      <c r="A19" s="257"/>
      <c r="B19" s="378"/>
      <c r="C19" s="316"/>
      <c r="D19" s="206" t="s">
        <v>8</v>
      </c>
      <c r="E19" s="261" t="s">
        <v>120</v>
      </c>
      <c r="F19" s="72"/>
      <c r="G19" s="195"/>
      <c r="H19" s="258"/>
    </row>
    <row r="20" spans="1:8" ht="18.600000000000001" customHeight="1" x14ac:dyDescent="0.15">
      <c r="A20" s="257"/>
      <c r="B20" s="378"/>
      <c r="C20" s="316"/>
      <c r="D20" s="206" t="s">
        <v>9</v>
      </c>
      <c r="E20" s="261" t="s">
        <v>121</v>
      </c>
      <c r="F20" s="72"/>
      <c r="G20" s="195"/>
      <c r="H20" s="258"/>
    </row>
    <row r="21" spans="1:8" ht="18.600000000000001" customHeight="1" x14ac:dyDescent="0.15">
      <c r="A21" s="257"/>
      <c r="B21" s="378"/>
      <c r="C21" s="316"/>
      <c r="D21" s="206" t="s">
        <v>10</v>
      </c>
      <c r="E21" s="261" t="s">
        <v>122</v>
      </c>
      <c r="F21" s="72"/>
      <c r="G21" s="196"/>
      <c r="H21" s="258"/>
    </row>
    <row r="22" spans="1:8" ht="18.600000000000001" customHeight="1" x14ac:dyDescent="0.15">
      <c r="A22" s="257"/>
      <c r="B22" s="378"/>
      <c r="C22" s="316"/>
      <c r="D22" s="207" t="s">
        <v>11</v>
      </c>
      <c r="E22" s="261" t="s">
        <v>123</v>
      </c>
      <c r="F22" s="72"/>
      <c r="G22" s="195"/>
      <c r="H22" s="258"/>
    </row>
    <row r="23" spans="1:8" ht="18.600000000000001" customHeight="1" x14ac:dyDescent="0.15">
      <c r="A23" s="257"/>
      <c r="B23" s="378"/>
      <c r="C23" s="316"/>
      <c r="D23" s="209" t="s">
        <v>12</v>
      </c>
      <c r="E23" s="262" t="s">
        <v>218</v>
      </c>
      <c r="F23" s="83"/>
      <c r="G23" s="197"/>
      <c r="H23" s="258"/>
    </row>
    <row r="24" spans="1:8" ht="18.600000000000001" customHeight="1" x14ac:dyDescent="0.15">
      <c r="A24" s="257"/>
      <c r="B24" s="378"/>
      <c r="C24" s="317"/>
      <c r="D24" s="210" t="s">
        <v>13</v>
      </c>
      <c r="E24" s="263" t="s">
        <v>124</v>
      </c>
      <c r="F24" s="86">
        <f>SUM(F10:F23)</f>
        <v>0</v>
      </c>
      <c r="G24" s="198"/>
      <c r="H24" s="258"/>
    </row>
    <row r="25" spans="1:8" ht="18.600000000000001" customHeight="1" x14ac:dyDescent="0.15">
      <c r="A25" s="257"/>
      <c r="B25" s="378"/>
      <c r="C25" s="316" t="s">
        <v>72</v>
      </c>
      <c r="D25" s="211" t="s">
        <v>14</v>
      </c>
      <c r="E25" s="264" t="s">
        <v>125</v>
      </c>
      <c r="F25" s="68"/>
      <c r="G25" s="194" t="s">
        <v>17</v>
      </c>
      <c r="H25" s="258"/>
    </row>
    <row r="26" spans="1:8" ht="18.600000000000001" customHeight="1" x14ac:dyDescent="0.15">
      <c r="A26" s="257"/>
      <c r="B26" s="378"/>
      <c r="C26" s="316"/>
      <c r="D26" s="212" t="s">
        <v>15</v>
      </c>
      <c r="E26" s="261" t="s">
        <v>126</v>
      </c>
      <c r="F26" s="72"/>
      <c r="G26" s="195"/>
      <c r="H26" s="258"/>
    </row>
    <row r="27" spans="1:8" ht="18.600000000000001" customHeight="1" x14ac:dyDescent="0.15">
      <c r="A27" s="257"/>
      <c r="B27" s="378"/>
      <c r="C27" s="316"/>
      <c r="D27" s="212" t="s">
        <v>16</v>
      </c>
      <c r="E27" s="261" t="s">
        <v>127</v>
      </c>
      <c r="F27" s="72"/>
      <c r="G27" s="195"/>
      <c r="H27" s="258"/>
    </row>
    <row r="28" spans="1:8" ht="18.600000000000001" customHeight="1" x14ac:dyDescent="0.15">
      <c r="A28" s="257"/>
      <c r="B28" s="378"/>
      <c r="C28" s="316"/>
      <c r="D28" s="209" t="s">
        <v>12</v>
      </c>
      <c r="E28" s="262" t="s">
        <v>219</v>
      </c>
      <c r="F28" s="83"/>
      <c r="G28" s="197"/>
      <c r="H28" s="258"/>
    </row>
    <row r="29" spans="1:8" ht="18.600000000000001" customHeight="1" x14ac:dyDescent="0.15">
      <c r="A29" s="257"/>
      <c r="B29" s="379"/>
      <c r="C29" s="317"/>
      <c r="D29" s="210" t="s">
        <v>13</v>
      </c>
      <c r="E29" s="265" t="s">
        <v>128</v>
      </c>
      <c r="F29" s="86">
        <f>SUM(F25:F28)</f>
        <v>0</v>
      </c>
      <c r="G29" s="198"/>
      <c r="H29" s="258"/>
    </row>
    <row r="30" spans="1:8" ht="24.75" customHeight="1" x14ac:dyDescent="0.15">
      <c r="A30" s="257"/>
      <c r="B30" s="380" t="s">
        <v>216</v>
      </c>
      <c r="C30" s="381"/>
      <c r="D30" s="381"/>
      <c r="E30" s="381"/>
      <c r="F30" s="381"/>
      <c r="G30" s="381"/>
      <c r="H30" s="258"/>
    </row>
    <row r="31" spans="1:8" ht="18.600000000000001" customHeight="1" x14ac:dyDescent="0.15">
      <c r="A31" s="257"/>
      <c r="B31" s="371" t="s">
        <v>18</v>
      </c>
      <c r="C31" s="372"/>
      <c r="D31" s="213" t="s">
        <v>27</v>
      </c>
      <c r="E31" s="260" t="s">
        <v>129</v>
      </c>
      <c r="F31" s="68"/>
      <c r="G31" s="194" t="s">
        <v>17</v>
      </c>
      <c r="H31" s="258"/>
    </row>
    <row r="32" spans="1:8" ht="18.600000000000001" customHeight="1" x14ac:dyDescent="0.15">
      <c r="A32" s="257"/>
      <c r="B32" s="373"/>
      <c r="C32" s="374"/>
      <c r="D32" s="220" t="s">
        <v>65</v>
      </c>
      <c r="E32" s="261" t="s">
        <v>130</v>
      </c>
      <c r="F32" s="72"/>
      <c r="G32" s="195"/>
      <c r="H32" s="258"/>
    </row>
    <row r="33" spans="1:8" ht="18.600000000000001" customHeight="1" x14ac:dyDescent="0.15">
      <c r="A33" s="257"/>
      <c r="B33" s="373"/>
      <c r="C33" s="374"/>
      <c r="D33" s="214" t="s">
        <v>28</v>
      </c>
      <c r="E33" s="261" t="s">
        <v>131</v>
      </c>
      <c r="F33" s="72"/>
      <c r="G33" s="195"/>
      <c r="H33" s="258"/>
    </row>
    <row r="34" spans="1:8" ht="18.600000000000001" customHeight="1" x14ac:dyDescent="0.15">
      <c r="A34" s="257"/>
      <c r="B34" s="373"/>
      <c r="C34" s="374"/>
      <c r="D34" s="207" t="s">
        <v>29</v>
      </c>
      <c r="E34" s="261" t="s">
        <v>132</v>
      </c>
      <c r="F34" s="72"/>
      <c r="G34" s="195"/>
      <c r="H34" s="258"/>
    </row>
    <row r="35" spans="1:8" ht="18.600000000000001" customHeight="1" x14ac:dyDescent="0.15">
      <c r="A35" s="257"/>
      <c r="B35" s="373"/>
      <c r="C35" s="374"/>
      <c r="D35" s="206" t="s">
        <v>30</v>
      </c>
      <c r="E35" s="261" t="s">
        <v>133</v>
      </c>
      <c r="F35" s="72"/>
      <c r="G35" s="195"/>
      <c r="H35" s="258"/>
    </row>
    <row r="36" spans="1:8" ht="18.600000000000001" customHeight="1" x14ac:dyDescent="0.15">
      <c r="A36" s="257"/>
      <c r="B36" s="375"/>
      <c r="C36" s="376"/>
      <c r="D36" s="219" t="s">
        <v>52</v>
      </c>
      <c r="E36" s="262" t="s">
        <v>134</v>
      </c>
      <c r="F36" s="83"/>
      <c r="G36" s="197"/>
      <c r="H36" s="258"/>
    </row>
    <row r="37" spans="1:8" ht="18.600000000000001" customHeight="1" x14ac:dyDescent="0.15">
      <c r="A37" s="257"/>
      <c r="B37" s="98"/>
      <c r="C37" s="98"/>
      <c r="D37" s="215"/>
      <c r="E37" s="100"/>
      <c r="H37" s="258"/>
    </row>
    <row r="38" spans="1:8" ht="18.600000000000001" customHeight="1" x14ac:dyDescent="0.15">
      <c r="A38" s="257"/>
      <c r="B38" s="445" t="s">
        <v>19</v>
      </c>
      <c r="C38" s="368"/>
      <c r="D38" s="213" t="s">
        <v>23</v>
      </c>
      <c r="E38" s="260" t="s">
        <v>135</v>
      </c>
      <c r="F38" s="68"/>
      <c r="G38" s="199" t="s">
        <v>20</v>
      </c>
      <c r="H38" s="258"/>
    </row>
    <row r="39" spans="1:8" ht="18.600000000000001" customHeight="1" x14ac:dyDescent="0.15">
      <c r="A39" s="257"/>
      <c r="B39" s="369"/>
      <c r="C39" s="370"/>
      <c r="D39" s="216" t="s">
        <v>24</v>
      </c>
      <c r="E39" s="262" t="s">
        <v>220</v>
      </c>
      <c r="F39" s="83"/>
      <c r="G39" s="197"/>
      <c r="H39" s="258"/>
    </row>
    <row r="40" spans="1:8" ht="18.600000000000001" customHeight="1" x14ac:dyDescent="0.15">
      <c r="A40" s="257"/>
      <c r="B40" s="98"/>
      <c r="C40" s="98"/>
      <c r="D40" s="215"/>
      <c r="E40" s="100"/>
      <c r="H40" s="258"/>
    </row>
    <row r="41" spans="1:8" ht="18.600000000000001" customHeight="1" x14ac:dyDescent="0.15">
      <c r="A41" s="257"/>
      <c r="B41" s="367" t="s">
        <v>33</v>
      </c>
      <c r="C41" s="368"/>
      <c r="D41" s="213" t="s">
        <v>25</v>
      </c>
      <c r="E41" s="260" t="s">
        <v>136</v>
      </c>
      <c r="F41" s="68"/>
      <c r="G41" s="199" t="s">
        <v>20</v>
      </c>
      <c r="H41" s="258"/>
    </row>
    <row r="42" spans="1:8" ht="18.600000000000001" customHeight="1" x14ac:dyDescent="0.15">
      <c r="A42" s="257"/>
      <c r="B42" s="369"/>
      <c r="C42" s="370"/>
      <c r="D42" s="209" t="s">
        <v>26</v>
      </c>
      <c r="E42" s="262" t="s">
        <v>120</v>
      </c>
      <c r="F42" s="83"/>
      <c r="G42" s="197"/>
      <c r="H42" s="258"/>
    </row>
    <row r="43" spans="1:8" ht="18.600000000000001" customHeight="1" x14ac:dyDescent="0.15">
      <c r="A43" s="257"/>
      <c r="B43" s="189"/>
      <c r="C43" s="189"/>
      <c r="D43" s="217"/>
      <c r="E43" s="105"/>
      <c r="H43" s="258"/>
    </row>
    <row r="44" spans="1:8" ht="18.600000000000001" customHeight="1" x14ac:dyDescent="0.15">
      <c r="A44" s="257"/>
      <c r="B44" s="442" t="s">
        <v>217</v>
      </c>
      <c r="C44" s="443"/>
      <c r="D44" s="444"/>
      <c r="E44" s="266" t="s">
        <v>137</v>
      </c>
      <c r="F44" s="138"/>
      <c r="G44" s="200" t="s">
        <v>22</v>
      </c>
      <c r="H44" s="258"/>
    </row>
    <row r="45" spans="1:8" ht="18.600000000000001" customHeight="1" x14ac:dyDescent="0.15">
      <c r="A45" s="257"/>
      <c r="B45" s="104"/>
      <c r="C45" s="104"/>
      <c r="D45" s="190"/>
      <c r="E45" s="105"/>
      <c r="G45" s="165"/>
      <c r="H45" s="258"/>
    </row>
    <row r="46" spans="1:8" ht="18.600000000000001" customHeight="1" x14ac:dyDescent="0.15">
      <c r="A46" s="257"/>
      <c r="B46" s="104"/>
      <c r="C46" s="104"/>
      <c r="D46" s="190"/>
      <c r="E46" s="105"/>
      <c r="G46" s="165"/>
      <c r="H46" s="258"/>
    </row>
    <row r="47" spans="1:8" ht="18.600000000000001" customHeight="1" x14ac:dyDescent="0.15">
      <c r="B47" s="104"/>
      <c r="C47" s="104"/>
      <c r="D47" s="190"/>
      <c r="E47" s="105"/>
      <c r="G47" s="165"/>
    </row>
    <row r="48" spans="1:8" ht="18.600000000000001" customHeight="1" x14ac:dyDescent="0.15">
      <c r="B48" s="104"/>
      <c r="C48" s="104"/>
      <c r="D48" s="190"/>
      <c r="E48" s="105"/>
      <c r="G48" s="165"/>
    </row>
    <row r="49" spans="2:7" ht="18.600000000000001" customHeight="1" x14ac:dyDescent="0.15">
      <c r="B49" s="104"/>
      <c r="C49" s="104"/>
      <c r="D49" s="190"/>
      <c r="E49" s="105"/>
      <c r="G49" s="165"/>
    </row>
    <row r="50" spans="2:7" ht="18.600000000000001" customHeight="1" x14ac:dyDescent="0.15">
      <c r="B50" s="104"/>
      <c r="C50" s="104"/>
      <c r="D50" s="190"/>
      <c r="E50" s="105"/>
      <c r="G50" s="165"/>
    </row>
    <row r="51" spans="2:7" ht="18.600000000000001" customHeight="1" x14ac:dyDescent="0.15">
      <c r="B51" s="104"/>
      <c r="C51" s="104"/>
      <c r="D51" s="190"/>
      <c r="E51" s="105"/>
      <c r="G51" s="165"/>
    </row>
    <row r="52" spans="2:7" ht="18.600000000000001" customHeight="1" x14ac:dyDescent="0.15">
      <c r="B52" s="104"/>
      <c r="C52" s="104"/>
      <c r="D52" s="190"/>
      <c r="E52" s="105"/>
      <c r="G52" s="165"/>
    </row>
    <row r="53" spans="2:7" ht="18.600000000000001" customHeight="1" x14ac:dyDescent="0.15">
      <c r="B53" s="104"/>
      <c r="C53" s="104"/>
      <c r="D53" s="190"/>
      <c r="E53" s="105"/>
      <c r="G53" s="165"/>
    </row>
    <row r="54" spans="2:7" ht="18.600000000000001" customHeight="1" x14ac:dyDescent="0.15">
      <c r="B54" s="104"/>
      <c r="C54" s="104"/>
      <c r="D54" s="190"/>
      <c r="E54" s="105"/>
      <c r="G54" s="165"/>
    </row>
    <row r="55" spans="2:7" ht="18.600000000000001" customHeight="1" x14ac:dyDescent="0.15">
      <c r="B55" s="104"/>
      <c r="C55" s="104"/>
      <c r="D55" s="190"/>
      <c r="E55" s="105"/>
      <c r="G55" s="165"/>
    </row>
    <row r="56" spans="2:7" ht="18.600000000000001" customHeight="1" x14ac:dyDescent="0.15">
      <c r="B56" s="104"/>
      <c r="C56" s="104"/>
      <c r="D56" s="190"/>
      <c r="E56" s="105"/>
      <c r="G56" s="165"/>
    </row>
    <row r="57" spans="2:7" ht="18.600000000000001" customHeight="1" x14ac:dyDescent="0.15">
      <c r="B57" s="104"/>
      <c r="C57" s="104"/>
      <c r="D57" s="190"/>
      <c r="E57" s="105"/>
      <c r="G57" s="165"/>
    </row>
    <row r="58" spans="2:7" ht="18.600000000000001" customHeight="1" x14ac:dyDescent="0.15">
      <c r="B58" s="104"/>
      <c r="C58" s="104"/>
      <c r="D58" s="190"/>
      <c r="E58" s="105"/>
      <c r="G58" s="165"/>
    </row>
    <row r="59" spans="2:7" ht="18.600000000000001" customHeight="1" x14ac:dyDescent="0.15">
      <c r="B59" s="104"/>
      <c r="C59" s="104"/>
      <c r="D59" s="190"/>
      <c r="E59" s="105"/>
      <c r="G59" s="165"/>
    </row>
    <row r="60" spans="2:7" ht="18.600000000000001" customHeight="1" x14ac:dyDescent="0.15">
      <c r="B60" s="104"/>
      <c r="C60" s="104"/>
      <c r="D60" s="190"/>
      <c r="E60" s="105"/>
      <c r="G60" s="165"/>
    </row>
    <row r="61" spans="2:7" ht="18.600000000000001" customHeight="1" x14ac:dyDescent="0.15">
      <c r="B61" s="104"/>
      <c r="C61" s="104"/>
      <c r="D61" s="190"/>
      <c r="E61" s="105"/>
      <c r="G61" s="165"/>
    </row>
    <row r="62" spans="2:7" ht="18.600000000000001" customHeight="1" x14ac:dyDescent="0.15">
      <c r="B62" s="104"/>
      <c r="C62" s="104"/>
      <c r="D62" s="190"/>
      <c r="E62" s="105"/>
      <c r="G62" s="165"/>
    </row>
    <row r="63" spans="2:7" ht="18.600000000000001" customHeight="1" x14ac:dyDescent="0.15">
      <c r="B63" s="104"/>
      <c r="C63" s="104"/>
      <c r="D63" s="190"/>
      <c r="E63" s="105"/>
      <c r="G63" s="165"/>
    </row>
    <row r="64" spans="2:7" ht="18.600000000000001" customHeight="1" x14ac:dyDescent="0.15">
      <c r="B64" s="104"/>
      <c r="C64" s="104"/>
      <c r="D64" s="190"/>
      <c r="E64" s="105"/>
      <c r="G64" s="165"/>
    </row>
    <row r="65" spans="2:7" ht="18.600000000000001" customHeight="1" x14ac:dyDescent="0.15">
      <c r="B65" s="104"/>
      <c r="C65" s="104"/>
      <c r="D65" s="190"/>
      <c r="E65" s="105"/>
      <c r="G65" s="165"/>
    </row>
    <row r="66" spans="2:7" ht="18.600000000000001" customHeight="1" x14ac:dyDescent="0.15">
      <c r="B66" s="104"/>
      <c r="C66" s="104"/>
      <c r="D66" s="190"/>
      <c r="E66" s="105"/>
      <c r="G66" s="165"/>
    </row>
    <row r="67" spans="2:7" ht="18.600000000000001" customHeight="1" x14ac:dyDescent="0.15">
      <c r="B67" s="104"/>
      <c r="C67" s="104"/>
      <c r="D67" s="190"/>
      <c r="E67" s="105"/>
      <c r="G67" s="165"/>
    </row>
    <row r="68" spans="2:7" ht="18.600000000000001" customHeight="1" x14ac:dyDescent="0.15">
      <c r="B68" s="104"/>
      <c r="C68" s="104"/>
      <c r="D68" s="190"/>
      <c r="E68" s="105"/>
      <c r="G68" s="165"/>
    </row>
    <row r="69" spans="2:7" ht="18.600000000000001" customHeight="1" x14ac:dyDescent="0.15">
      <c r="B69" s="104"/>
      <c r="C69" s="104"/>
      <c r="D69" s="190"/>
      <c r="E69" s="105"/>
      <c r="G69" s="165"/>
    </row>
    <row r="70" spans="2:7" ht="18.600000000000001" customHeight="1" x14ac:dyDescent="0.15">
      <c r="B70" s="104"/>
      <c r="C70" s="104"/>
      <c r="D70" s="190"/>
      <c r="E70" s="105"/>
      <c r="G70" s="165"/>
    </row>
    <row r="71" spans="2:7" ht="18.600000000000001" customHeight="1" x14ac:dyDescent="0.15">
      <c r="B71" s="104"/>
      <c r="C71" s="104"/>
      <c r="D71" s="190"/>
      <c r="E71" s="105"/>
      <c r="G71" s="165"/>
    </row>
    <row r="72" spans="2:7" ht="18.600000000000001" customHeight="1" x14ac:dyDescent="0.15">
      <c r="B72" s="104"/>
      <c r="C72" s="104"/>
      <c r="D72" s="190"/>
      <c r="E72" s="105"/>
      <c r="G72" s="165"/>
    </row>
    <row r="73" spans="2:7" ht="18.600000000000001" customHeight="1" x14ac:dyDescent="0.15">
      <c r="B73" s="104"/>
      <c r="C73" s="104"/>
      <c r="D73" s="190"/>
      <c r="E73" s="105"/>
      <c r="G73" s="165"/>
    </row>
    <row r="74" spans="2:7" ht="18.600000000000001" customHeight="1" x14ac:dyDescent="0.15">
      <c r="B74" s="104"/>
      <c r="C74" s="104"/>
      <c r="D74" s="190"/>
      <c r="E74" s="105"/>
      <c r="G74" s="165"/>
    </row>
    <row r="75" spans="2:7" ht="18.600000000000001" customHeight="1" x14ac:dyDescent="0.15">
      <c r="B75" s="104"/>
      <c r="C75" s="104"/>
      <c r="D75" s="190"/>
      <c r="E75" s="105"/>
      <c r="G75" s="165"/>
    </row>
    <row r="76" spans="2:7" ht="18.600000000000001" customHeight="1" x14ac:dyDescent="0.15">
      <c r="B76" s="104"/>
      <c r="C76" s="104"/>
      <c r="D76" s="190"/>
      <c r="E76" s="105"/>
      <c r="G76" s="165"/>
    </row>
    <row r="77" spans="2:7" ht="18.600000000000001" customHeight="1" x14ac:dyDescent="0.15">
      <c r="B77" s="104"/>
      <c r="C77" s="104"/>
      <c r="D77" s="190"/>
      <c r="E77" s="105"/>
      <c r="G77" s="165"/>
    </row>
    <row r="78" spans="2:7" ht="18.600000000000001" customHeight="1" x14ac:dyDescent="0.15">
      <c r="B78" s="104"/>
      <c r="C78" s="104"/>
      <c r="D78" s="190"/>
      <c r="E78" s="105"/>
      <c r="G78" s="165"/>
    </row>
    <row r="79" spans="2:7" ht="18.600000000000001" customHeight="1" x14ac:dyDescent="0.15">
      <c r="B79" s="104"/>
      <c r="C79" s="104"/>
      <c r="D79" s="190"/>
      <c r="E79" s="105"/>
      <c r="G79" s="165"/>
    </row>
    <row r="80" spans="2:7" ht="18.600000000000001" customHeight="1" x14ac:dyDescent="0.15">
      <c r="B80" s="104"/>
      <c r="C80" s="104"/>
      <c r="D80" s="190"/>
      <c r="E80" s="105"/>
      <c r="G80" s="165"/>
    </row>
    <row r="81" spans="2:7" ht="18.600000000000001" customHeight="1" x14ac:dyDescent="0.15">
      <c r="B81" s="104"/>
      <c r="C81" s="104"/>
      <c r="D81" s="190"/>
      <c r="E81" s="105"/>
      <c r="G81" s="165"/>
    </row>
    <row r="82" spans="2:7" ht="18.600000000000001" customHeight="1" x14ac:dyDescent="0.15">
      <c r="B82" s="104"/>
      <c r="C82" s="104"/>
      <c r="D82" s="190"/>
      <c r="E82" s="105"/>
      <c r="G82" s="165"/>
    </row>
    <row r="83" spans="2:7" ht="18.600000000000001" customHeight="1" x14ac:dyDescent="0.15">
      <c r="B83" s="104"/>
      <c r="C83" s="104"/>
      <c r="D83" s="190"/>
      <c r="E83" s="105"/>
      <c r="G83" s="165"/>
    </row>
    <row r="84" spans="2:7" ht="18.600000000000001" customHeight="1" x14ac:dyDescent="0.15">
      <c r="B84" s="104"/>
      <c r="C84" s="104"/>
      <c r="D84" s="190"/>
      <c r="E84" s="105"/>
      <c r="G84" s="165"/>
    </row>
    <row r="85" spans="2:7" ht="18.600000000000001" customHeight="1" x14ac:dyDescent="0.15">
      <c r="B85" s="104"/>
      <c r="C85" s="104"/>
      <c r="D85" s="190"/>
      <c r="E85" s="105"/>
      <c r="G85" s="165"/>
    </row>
  </sheetData>
  <mergeCells count="12">
    <mergeCell ref="E1:G1"/>
    <mergeCell ref="D4:G5"/>
    <mergeCell ref="C3:G3"/>
    <mergeCell ref="B44:D44"/>
    <mergeCell ref="B8:G8"/>
    <mergeCell ref="B41:C42"/>
    <mergeCell ref="C25:C29"/>
    <mergeCell ref="B31:C36"/>
    <mergeCell ref="B10:B29"/>
    <mergeCell ref="C10:C24"/>
    <mergeCell ref="B30:G30"/>
    <mergeCell ref="B38:C39"/>
  </mergeCells>
  <phoneticPr fontId="2"/>
  <dataValidations count="1">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F29" xr:uid="{00000000-0002-0000-1000-000000000000}">
      <formula1>F24</formula1>
    </dataValidation>
  </dataValidations>
  <pageMargins left="0.27559055118110237" right="0.15748031496062992" top="0.59055118110236227" bottom="0.19685039370078741" header="0.59055118110236227" footer="0.19685039370078741"/>
  <pageSetup paperSize="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Y97"/>
  <sheetViews>
    <sheetView showZeros="0" zoomScaleNormal="100" zoomScaleSheetLayoutView="100" workbookViewId="0">
      <selection activeCell="B1" sqref="B1"/>
    </sheetView>
  </sheetViews>
  <sheetFormatPr defaultRowHeight="13.5" x14ac:dyDescent="0.15"/>
  <cols>
    <col min="1" max="2" width="3.5" style="30" customWidth="1"/>
    <col min="3" max="3" width="6.25" style="101" customWidth="1"/>
    <col min="4" max="4" width="9.25" style="30" customWidth="1"/>
    <col min="5" max="5" width="66.125" style="30" customWidth="1"/>
    <col min="6" max="7" width="6.625" style="18" customWidth="1"/>
    <col min="8" max="17" width="6.125" style="18" customWidth="1"/>
    <col min="18" max="18" width="5.5" style="18" customWidth="1"/>
    <col min="19" max="19" width="2.75" style="22" customWidth="1"/>
    <col min="20" max="20" width="3" style="22" customWidth="1"/>
    <col min="21" max="21" width="2.875" style="22" customWidth="1"/>
    <col min="22" max="22" width="2.75" style="22" customWidth="1"/>
    <col min="23" max="23" width="16.75" style="114" customWidth="1"/>
    <col min="24" max="24" width="3.625" style="30" customWidth="1"/>
    <col min="25" max="25" width="3.75" style="101" customWidth="1"/>
    <col min="26" max="26" width="2.875" style="30" customWidth="1"/>
    <col min="27" max="16384" width="9" style="30"/>
  </cols>
  <sheetData>
    <row r="4" spans="1:5" ht="23.25" customHeight="1" x14ac:dyDescent="0.15">
      <c r="A4" s="140" t="s">
        <v>146</v>
      </c>
      <c r="B4" s="141" t="s">
        <v>151</v>
      </c>
      <c r="C4" s="142"/>
      <c r="D4" s="143"/>
      <c r="E4" s="143"/>
    </row>
    <row r="5" spans="1:5" ht="18.75" customHeight="1" x14ac:dyDescent="0.15">
      <c r="A5" s="140"/>
      <c r="B5" s="144" t="s">
        <v>150</v>
      </c>
      <c r="C5" s="145"/>
      <c r="D5" s="140"/>
      <c r="E5" s="140"/>
    </row>
    <row r="7" spans="1:5" ht="14.25" x14ac:dyDescent="0.15">
      <c r="B7" s="141"/>
    </row>
    <row r="8" spans="1:5" ht="14.25" x14ac:dyDescent="0.15">
      <c r="B8" s="141"/>
    </row>
    <row r="44" spans="5:25" ht="14.25" x14ac:dyDescent="0.15">
      <c r="E44" s="149" t="s">
        <v>206</v>
      </c>
    </row>
    <row r="48" spans="5:25" s="143" customFormat="1" ht="21" customHeight="1" x14ac:dyDescent="0.15">
      <c r="F48" s="146"/>
      <c r="G48" s="146"/>
      <c r="H48" s="146"/>
      <c r="I48" s="146"/>
      <c r="J48" s="146"/>
      <c r="K48" s="146"/>
      <c r="L48" s="146"/>
      <c r="M48" s="146"/>
      <c r="N48" s="146"/>
      <c r="O48" s="146"/>
      <c r="P48" s="146"/>
      <c r="Q48" s="146"/>
      <c r="R48" s="146"/>
      <c r="S48" s="147"/>
      <c r="T48" s="147"/>
      <c r="U48" s="147"/>
      <c r="V48" s="147"/>
      <c r="W48" s="148"/>
      <c r="Y48" s="142"/>
    </row>
    <row r="49" spans="1:25" s="143" customFormat="1" ht="21" customHeight="1" x14ac:dyDescent="0.15">
      <c r="F49" s="146"/>
      <c r="G49" s="146"/>
      <c r="H49" s="146"/>
      <c r="I49" s="146"/>
      <c r="J49" s="146"/>
      <c r="K49" s="146"/>
      <c r="L49" s="146"/>
      <c r="M49" s="146"/>
      <c r="N49" s="146"/>
      <c r="O49" s="146"/>
      <c r="P49" s="146"/>
      <c r="Q49" s="146"/>
      <c r="R49" s="146"/>
      <c r="S49" s="147"/>
      <c r="T49" s="147"/>
      <c r="U49" s="147"/>
      <c r="V49" s="147"/>
      <c r="W49" s="148"/>
      <c r="Y49" s="142"/>
    </row>
    <row r="50" spans="1:25" s="143" customFormat="1" ht="21" customHeight="1" x14ac:dyDescent="0.15">
      <c r="A50" s="143" t="s">
        <v>147</v>
      </c>
      <c r="B50" s="141" t="s">
        <v>152</v>
      </c>
      <c r="F50" s="146"/>
      <c r="G50" s="146"/>
      <c r="H50" s="146"/>
      <c r="I50" s="146"/>
      <c r="J50" s="146"/>
      <c r="K50" s="146"/>
      <c r="L50" s="146"/>
      <c r="M50" s="146"/>
      <c r="N50" s="146"/>
      <c r="O50" s="146"/>
      <c r="P50" s="146"/>
      <c r="Q50" s="146"/>
      <c r="R50" s="146"/>
      <c r="S50" s="147"/>
      <c r="T50" s="147"/>
      <c r="U50" s="147"/>
      <c r="V50" s="147"/>
      <c r="W50" s="148"/>
      <c r="Y50" s="142"/>
    </row>
    <row r="51" spans="1:25" s="143" customFormat="1" ht="21" customHeight="1" x14ac:dyDescent="0.15">
      <c r="B51" s="141" t="s">
        <v>153</v>
      </c>
      <c r="C51" s="142"/>
      <c r="F51" s="146"/>
      <c r="G51" s="146"/>
      <c r="H51" s="146"/>
      <c r="I51" s="146"/>
      <c r="J51" s="146"/>
      <c r="K51" s="146"/>
      <c r="L51" s="146"/>
      <c r="M51" s="146"/>
      <c r="N51" s="146"/>
      <c r="O51" s="146"/>
      <c r="P51" s="146"/>
      <c r="Q51" s="146"/>
      <c r="R51" s="146"/>
      <c r="S51" s="147"/>
      <c r="T51" s="147"/>
      <c r="U51" s="147"/>
      <c r="V51" s="147"/>
      <c r="W51" s="148"/>
      <c r="Y51" s="142"/>
    </row>
    <row r="52" spans="1:25" s="143" customFormat="1" ht="21" customHeight="1" x14ac:dyDescent="0.15">
      <c r="B52" s="141" t="s">
        <v>148</v>
      </c>
      <c r="C52" s="142"/>
      <c r="F52" s="146"/>
      <c r="G52" s="146"/>
      <c r="H52" s="146"/>
      <c r="I52" s="146"/>
      <c r="J52" s="146"/>
      <c r="K52" s="146"/>
      <c r="L52" s="146"/>
      <c r="M52" s="146"/>
      <c r="N52" s="146"/>
      <c r="O52" s="146"/>
      <c r="P52" s="146"/>
      <c r="Q52" s="146"/>
      <c r="R52" s="146"/>
      <c r="S52" s="147"/>
      <c r="T52" s="147"/>
      <c r="U52" s="147"/>
      <c r="V52" s="147"/>
      <c r="W52" s="148"/>
      <c r="Y52" s="142"/>
    </row>
    <row r="53" spans="1:25" ht="22.5" customHeight="1" x14ac:dyDescent="0.15">
      <c r="B53" s="141" t="s">
        <v>154</v>
      </c>
    </row>
    <row r="54" spans="1:25" ht="22.5" customHeight="1" x14ac:dyDescent="0.15">
      <c r="B54" s="141"/>
    </row>
    <row r="55" spans="1:25" ht="24.75" customHeight="1" x14ac:dyDescent="0.15"/>
    <row r="90" spans="5:5" ht="14.25" x14ac:dyDescent="0.15">
      <c r="E90" s="149" t="s">
        <v>149</v>
      </c>
    </row>
    <row r="97" spans="5:5" x14ac:dyDescent="0.15">
      <c r="E97" s="248" t="s">
        <v>207</v>
      </c>
    </row>
  </sheetData>
  <phoneticPr fontId="2"/>
  <pageMargins left="0.27559055118110237" right="0.27559055118110237" top="0.59055118110236227" bottom="0.19685039370078741" header="0.31496062992125984" footer="0.19685039370078741"/>
  <pageSetup paperSize="9" orientation="portrait" r:id="rId1"/>
  <headerFooter alignWithMargins="0">
    <oddHeader>&amp;L【活動記録エクセル表（委員用）入力方法】</oddHeader>
  </headerFooter>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47"/>
  <sheetViews>
    <sheetView showZeros="0" tabSelected="1" zoomScaleNormal="100" zoomScaleSheetLayoutView="80" workbookViewId="0">
      <selection activeCell="C1" sqref="C1:C2"/>
    </sheetView>
  </sheetViews>
  <sheetFormatPr defaultRowHeight="13.5" x14ac:dyDescent="0.15"/>
  <cols>
    <col min="1" max="2" width="3.5" style="30" customWidth="1"/>
    <col min="3" max="3" width="6.25" style="101" customWidth="1"/>
    <col min="4" max="4" width="9.25" style="30" customWidth="1"/>
    <col min="5" max="5" width="66.125" style="30" customWidth="1"/>
    <col min="6" max="7" width="6.625" style="18" customWidth="1"/>
    <col min="8" max="17" width="6.125" style="18" customWidth="1"/>
    <col min="18" max="18" width="5.5" style="18" customWidth="1"/>
    <col min="19" max="19" width="2.75" style="22" customWidth="1"/>
    <col min="20" max="20" width="3" style="22" customWidth="1"/>
    <col min="21" max="21" width="2.875" style="22" customWidth="1"/>
    <col min="22" max="22" width="2.75" style="22" customWidth="1"/>
    <col min="23" max="23" width="16.75" style="114" customWidth="1"/>
    <col min="24" max="24" width="3.625" style="30" customWidth="1"/>
    <col min="25" max="25" width="3.75" style="101" customWidth="1"/>
    <col min="26" max="26" width="2.875" style="30" customWidth="1"/>
    <col min="27" max="16384" width="9" style="30"/>
  </cols>
  <sheetData>
    <row r="1" spans="1:26" ht="16.5" customHeight="1" x14ac:dyDescent="0.15">
      <c r="A1" s="15"/>
      <c r="B1" s="16"/>
      <c r="C1" s="281">
        <v>8</v>
      </c>
      <c r="D1" s="16"/>
      <c r="E1" s="17"/>
      <c r="M1" s="19" t="s">
        <v>67</v>
      </c>
      <c r="N1" s="20"/>
      <c r="O1" s="20"/>
      <c r="P1" s="20"/>
      <c r="Q1" s="20"/>
      <c r="R1" s="21"/>
      <c r="T1" s="23"/>
      <c r="U1" s="24" t="s">
        <v>63</v>
      </c>
      <c r="V1" s="25"/>
      <c r="W1" s="26"/>
      <c r="X1" s="27"/>
      <c r="Y1" s="28"/>
      <c r="Z1" s="29"/>
    </row>
    <row r="2" spans="1:26" ht="16.5" customHeight="1" x14ac:dyDescent="0.15">
      <c r="A2" s="31"/>
      <c r="B2" s="32" t="s">
        <v>222</v>
      </c>
      <c r="C2" s="281"/>
      <c r="D2" s="33" t="s">
        <v>74</v>
      </c>
      <c r="E2" s="34"/>
      <c r="M2" s="35"/>
      <c r="N2" s="339" t="str">
        <f>総合計!L3</f>
        <v>いなべ市民児協</v>
      </c>
      <c r="O2" s="339"/>
      <c r="P2" s="339"/>
      <c r="Q2" s="339"/>
      <c r="R2" s="340"/>
      <c r="T2" s="23"/>
      <c r="U2" s="36"/>
      <c r="W2" s="336" t="str">
        <f>N2</f>
        <v>いなべ市民児協</v>
      </c>
      <c r="X2" s="336"/>
      <c r="Y2" s="336"/>
      <c r="Z2" s="337"/>
    </row>
    <row r="3" spans="1:26" ht="16.5" customHeight="1" x14ac:dyDescent="0.15">
      <c r="A3" s="38"/>
      <c r="B3" s="39"/>
      <c r="C3" s="275">
        <v>4</v>
      </c>
      <c r="D3" s="40"/>
      <c r="E3" s="274" t="s">
        <v>76</v>
      </c>
      <c r="M3" s="35" t="s">
        <v>62</v>
      </c>
      <c r="N3" s="339">
        <f>総合計!L5</f>
        <v>0</v>
      </c>
      <c r="O3" s="339"/>
      <c r="P3" s="339"/>
      <c r="Q3" s="339"/>
      <c r="R3" s="340"/>
      <c r="T3" s="23"/>
      <c r="U3" s="41" t="s">
        <v>62</v>
      </c>
      <c r="W3" s="332">
        <f>N3</f>
        <v>0</v>
      </c>
      <c r="X3" s="332"/>
      <c r="Y3" s="332"/>
      <c r="Z3" s="333"/>
    </row>
    <row r="4" spans="1:26" ht="16.5" customHeight="1" x14ac:dyDescent="0.15">
      <c r="A4" s="34"/>
      <c r="B4" s="34"/>
      <c r="C4" s="275"/>
      <c r="D4" s="42" t="s">
        <v>75</v>
      </c>
      <c r="E4" s="274"/>
      <c r="F4" s="43"/>
      <c r="G4" s="43"/>
      <c r="M4" s="44"/>
      <c r="N4" s="344"/>
      <c r="O4" s="344"/>
      <c r="P4" s="344"/>
      <c r="Q4" s="344"/>
      <c r="R4" s="345"/>
      <c r="T4" s="23"/>
      <c r="U4" s="45"/>
      <c r="V4" s="46"/>
      <c r="W4" s="334"/>
      <c r="X4" s="334"/>
      <c r="Y4" s="334"/>
      <c r="Z4" s="335"/>
    </row>
    <row r="5" spans="1:26" ht="16.5" customHeight="1" x14ac:dyDescent="0.15">
      <c r="A5" s="34"/>
      <c r="B5" s="34"/>
      <c r="C5" s="47"/>
      <c r="D5" s="40"/>
      <c r="E5" s="274"/>
      <c r="F5" s="43"/>
      <c r="G5" s="43"/>
      <c r="T5" s="23"/>
      <c r="W5" s="37"/>
      <c r="X5" s="37"/>
      <c r="Y5" s="37"/>
      <c r="Z5" s="37"/>
    </row>
    <row r="6" spans="1:26" ht="16.5" customHeight="1" x14ac:dyDescent="0.15">
      <c r="A6" s="48" t="str">
        <f>" "&amp;DBCS("(平成"&amp;FIXED($C$1,0,TRUE)&amp;"年"&amp;FIXED($C$3,0,TRUE)&amp;"月)")</f>
        <v xml:space="preserve"> （平成８年４月）</v>
      </c>
      <c r="B6" s="49"/>
      <c r="C6" s="50"/>
      <c r="D6" s="49"/>
      <c r="E6" s="51"/>
      <c r="T6" s="23"/>
      <c r="U6" s="52" t="s">
        <v>235</v>
      </c>
      <c r="V6" s="53"/>
      <c r="W6" s="54"/>
      <c r="X6" s="34"/>
      <c r="Y6" s="55"/>
      <c r="Z6" s="34"/>
    </row>
    <row r="7" spans="1:26" ht="21.75" customHeight="1" x14ac:dyDescent="0.15">
      <c r="A7" s="300" t="s">
        <v>61</v>
      </c>
      <c r="B7" s="301"/>
      <c r="C7" s="282" t="s">
        <v>36</v>
      </c>
      <c r="D7" s="283"/>
      <c r="E7" s="284"/>
      <c r="F7" s="309" t="s">
        <v>35</v>
      </c>
      <c r="G7" s="310"/>
      <c r="H7" s="342" t="s">
        <v>34</v>
      </c>
      <c r="I7" s="343"/>
      <c r="J7" s="343"/>
      <c r="K7" s="343"/>
      <c r="L7" s="343"/>
      <c r="M7" s="343"/>
      <c r="N7" s="309" t="s">
        <v>19</v>
      </c>
      <c r="O7" s="346"/>
      <c r="P7" s="309" t="s">
        <v>33</v>
      </c>
      <c r="Q7" s="346"/>
      <c r="R7" s="294" t="s">
        <v>60</v>
      </c>
      <c r="S7" s="36"/>
      <c r="T7" s="23"/>
      <c r="U7" s="338" t="s">
        <v>68</v>
      </c>
      <c r="V7" s="338"/>
      <c r="W7" s="338"/>
      <c r="X7" s="338"/>
      <c r="Y7" s="338"/>
      <c r="Z7" s="338"/>
    </row>
    <row r="8" spans="1:26" ht="4.5" customHeight="1" x14ac:dyDescent="0.15">
      <c r="A8" s="302"/>
      <c r="B8" s="303"/>
      <c r="C8" s="285"/>
      <c r="D8" s="286"/>
      <c r="E8" s="287"/>
      <c r="F8" s="56"/>
      <c r="G8" s="57"/>
      <c r="H8" s="58"/>
      <c r="I8" s="59"/>
      <c r="J8" s="59"/>
      <c r="K8" s="59"/>
      <c r="L8" s="59"/>
      <c r="M8" s="59"/>
      <c r="N8" s="60"/>
      <c r="O8" s="61"/>
      <c r="P8" s="60"/>
      <c r="Q8" s="61"/>
      <c r="R8" s="295"/>
      <c r="S8" s="36"/>
      <c r="T8" s="23"/>
      <c r="U8" s="338"/>
      <c r="V8" s="338"/>
      <c r="W8" s="338"/>
      <c r="X8" s="338"/>
      <c r="Y8" s="338"/>
      <c r="Z8" s="338"/>
    </row>
    <row r="9" spans="1:26" s="64" customFormat="1" ht="16.5" customHeight="1" x14ac:dyDescent="0.15">
      <c r="A9" s="302"/>
      <c r="B9" s="303"/>
      <c r="C9" s="285"/>
      <c r="D9" s="286"/>
      <c r="E9" s="287"/>
      <c r="F9" s="297" t="s">
        <v>31</v>
      </c>
      <c r="G9" s="299" t="s">
        <v>37</v>
      </c>
      <c r="H9" s="298" t="s">
        <v>56</v>
      </c>
      <c r="I9" s="311" t="s">
        <v>58</v>
      </c>
      <c r="J9" s="311" t="s">
        <v>59</v>
      </c>
      <c r="K9" s="341" t="s">
        <v>55</v>
      </c>
      <c r="L9" s="341" t="s">
        <v>53</v>
      </c>
      <c r="M9" s="311" t="s">
        <v>52</v>
      </c>
      <c r="N9" s="341" t="s">
        <v>54</v>
      </c>
      <c r="O9" s="341" t="s">
        <v>32</v>
      </c>
      <c r="P9" s="341" t="s">
        <v>51</v>
      </c>
      <c r="Q9" s="341" t="s">
        <v>57</v>
      </c>
      <c r="R9" s="296"/>
      <c r="S9" s="62"/>
      <c r="T9" s="63"/>
      <c r="V9" s="65"/>
      <c r="W9" s="65"/>
      <c r="X9" s="65"/>
      <c r="Y9" s="65"/>
      <c r="Z9" s="65"/>
    </row>
    <row r="10" spans="1:26" ht="18" customHeight="1" x14ac:dyDescent="0.15">
      <c r="A10" s="302"/>
      <c r="B10" s="303"/>
      <c r="C10" s="285"/>
      <c r="D10" s="286"/>
      <c r="E10" s="287"/>
      <c r="F10" s="297"/>
      <c r="G10" s="299"/>
      <c r="H10" s="298"/>
      <c r="I10" s="311"/>
      <c r="J10" s="311"/>
      <c r="K10" s="341"/>
      <c r="L10" s="341"/>
      <c r="M10" s="311"/>
      <c r="N10" s="341"/>
      <c r="O10" s="341"/>
      <c r="P10" s="341"/>
      <c r="Q10" s="341"/>
      <c r="R10" s="296"/>
      <c r="S10" s="36"/>
      <c r="T10" s="23"/>
      <c r="U10" s="324" t="s">
        <v>69</v>
      </c>
      <c r="V10" s="327" t="s">
        <v>70</v>
      </c>
      <c r="W10" s="122" t="s">
        <v>0</v>
      </c>
      <c r="X10" s="67" t="s">
        <v>108</v>
      </c>
      <c r="Y10" s="68">
        <f>COUNTIF($F$14:$F$44,1)</f>
        <v>0</v>
      </c>
      <c r="Z10" s="69" t="s">
        <v>17</v>
      </c>
    </row>
    <row r="11" spans="1:26" ht="18" customHeight="1" x14ac:dyDescent="0.15">
      <c r="A11" s="302"/>
      <c r="B11" s="303"/>
      <c r="C11" s="285"/>
      <c r="D11" s="286"/>
      <c r="E11" s="287"/>
      <c r="F11" s="297"/>
      <c r="G11" s="299"/>
      <c r="H11" s="298"/>
      <c r="I11" s="311"/>
      <c r="J11" s="311"/>
      <c r="K11" s="341"/>
      <c r="L11" s="341"/>
      <c r="M11" s="311"/>
      <c r="N11" s="341"/>
      <c r="O11" s="341"/>
      <c r="P11" s="341"/>
      <c r="Q11" s="341"/>
      <c r="R11" s="296"/>
      <c r="S11" s="36"/>
      <c r="T11" s="23"/>
      <c r="U11" s="325"/>
      <c r="V11" s="316"/>
      <c r="W11" s="123" t="s">
        <v>1</v>
      </c>
      <c r="X11" s="71" t="s">
        <v>109</v>
      </c>
      <c r="Y11" s="72">
        <f>COUNTIF($F$14:$F$44,2)</f>
        <v>1</v>
      </c>
      <c r="Z11" s="73"/>
    </row>
    <row r="12" spans="1:26" ht="18" customHeight="1" x14ac:dyDescent="0.15">
      <c r="A12" s="302"/>
      <c r="B12" s="303"/>
      <c r="C12" s="285"/>
      <c r="D12" s="286"/>
      <c r="E12" s="287"/>
      <c r="F12" s="297"/>
      <c r="G12" s="299"/>
      <c r="H12" s="298"/>
      <c r="I12" s="311"/>
      <c r="J12" s="311"/>
      <c r="K12" s="341"/>
      <c r="L12" s="341"/>
      <c r="M12" s="311"/>
      <c r="N12" s="341"/>
      <c r="O12" s="341"/>
      <c r="P12" s="341"/>
      <c r="Q12" s="341"/>
      <c r="R12" s="296"/>
      <c r="S12" s="36"/>
      <c r="T12" s="23"/>
      <c r="U12" s="325"/>
      <c r="V12" s="316"/>
      <c r="W12" s="123" t="s">
        <v>2</v>
      </c>
      <c r="X12" s="71" t="s">
        <v>110</v>
      </c>
      <c r="Y12" s="72">
        <f>COUNTIF($F$14:$F$44,3)</f>
        <v>0</v>
      </c>
      <c r="Z12" s="73"/>
    </row>
    <row r="13" spans="1:26" ht="18" customHeight="1" x14ac:dyDescent="0.15">
      <c r="A13" s="304"/>
      <c r="B13" s="305"/>
      <c r="C13" s="288"/>
      <c r="D13" s="289"/>
      <c r="E13" s="290"/>
      <c r="F13" s="74" t="s">
        <v>111</v>
      </c>
      <c r="G13" s="75" t="s">
        <v>112</v>
      </c>
      <c r="H13" s="76" t="s">
        <v>113</v>
      </c>
      <c r="I13" s="77" t="s">
        <v>41</v>
      </c>
      <c r="J13" s="77" t="s">
        <v>42</v>
      </c>
      <c r="K13" s="77" t="s">
        <v>43</v>
      </c>
      <c r="L13" s="77" t="s">
        <v>44</v>
      </c>
      <c r="M13" s="77" t="s">
        <v>45</v>
      </c>
      <c r="N13" s="77" t="s">
        <v>46</v>
      </c>
      <c r="O13" s="77" t="s">
        <v>47</v>
      </c>
      <c r="P13" s="77" t="s">
        <v>48</v>
      </c>
      <c r="Q13" s="77" t="s">
        <v>49</v>
      </c>
      <c r="R13" s="77" t="s">
        <v>50</v>
      </c>
      <c r="S13" s="36"/>
      <c r="T13" s="23"/>
      <c r="U13" s="325"/>
      <c r="V13" s="316"/>
      <c r="W13" s="124" t="s">
        <v>3</v>
      </c>
      <c r="X13" s="71" t="s">
        <v>114</v>
      </c>
      <c r="Y13" s="72">
        <f>COUNTIF($F$14:$F$44,4)</f>
        <v>0</v>
      </c>
      <c r="Z13" s="73"/>
    </row>
    <row r="14" spans="1:26" ht="18" customHeight="1" x14ac:dyDescent="0.15">
      <c r="A14" s="446">
        <f t="shared" ref="A14:A42" si="0">A13+1</f>
        <v>1</v>
      </c>
      <c r="B14" s="245" t="str">
        <f t="shared" ref="B14:B42" si="1">CHOOSE(WEEKDAY(DATE($C$1+1988,$C$3,A14),3)+1,"月","火","水","木","金","土","日")</f>
        <v>月</v>
      </c>
      <c r="C14" s="306" t="s">
        <v>239</v>
      </c>
      <c r="D14" s="307"/>
      <c r="E14" s="308"/>
      <c r="F14" s="172"/>
      <c r="G14" s="173"/>
      <c r="H14" s="174"/>
      <c r="I14" s="172"/>
      <c r="J14" s="172"/>
      <c r="K14" s="172">
        <v>1</v>
      </c>
      <c r="L14" s="172"/>
      <c r="M14" s="172"/>
      <c r="N14" s="172"/>
      <c r="O14" s="172"/>
      <c r="P14" s="172"/>
      <c r="Q14" s="172"/>
      <c r="R14" s="243" t="s">
        <v>177</v>
      </c>
      <c r="S14" s="36"/>
      <c r="T14" s="23"/>
      <c r="U14" s="325"/>
      <c r="V14" s="316"/>
      <c r="W14" s="124" t="s">
        <v>4</v>
      </c>
      <c r="X14" s="71" t="s">
        <v>115</v>
      </c>
      <c r="Y14" s="72">
        <f>COUNTIF($F$14:$F$44,5)</f>
        <v>0</v>
      </c>
      <c r="Z14" s="73"/>
    </row>
    <row r="15" spans="1:26" ht="18" customHeight="1" x14ac:dyDescent="0.15">
      <c r="A15" s="447">
        <f t="shared" si="0"/>
        <v>2</v>
      </c>
      <c r="B15" s="246" t="str">
        <f t="shared" si="1"/>
        <v>火</v>
      </c>
      <c r="C15" s="276" t="s">
        <v>238</v>
      </c>
      <c r="D15" s="279"/>
      <c r="E15" s="280"/>
      <c r="F15" s="175"/>
      <c r="G15" s="176"/>
      <c r="H15" s="177"/>
      <c r="I15" s="175"/>
      <c r="J15" s="175"/>
      <c r="K15" s="175"/>
      <c r="L15" s="175"/>
      <c r="M15" s="175"/>
      <c r="N15" s="175"/>
      <c r="O15" s="175"/>
      <c r="P15" s="175">
        <v>1</v>
      </c>
      <c r="Q15" s="175"/>
      <c r="R15" s="243" t="s">
        <v>177</v>
      </c>
      <c r="S15" s="36"/>
      <c r="T15" s="23"/>
      <c r="U15" s="325"/>
      <c r="V15" s="316"/>
      <c r="W15" s="125" t="s">
        <v>71</v>
      </c>
      <c r="X15" s="71" t="s">
        <v>116</v>
      </c>
      <c r="Y15" s="72">
        <f>COUNTIF($F$14:$F$44,6)</f>
        <v>0</v>
      </c>
      <c r="Z15" s="73"/>
    </row>
    <row r="16" spans="1:26" ht="18" customHeight="1" x14ac:dyDescent="0.15">
      <c r="A16" s="246">
        <f t="shared" si="0"/>
        <v>3</v>
      </c>
      <c r="B16" s="246" t="str">
        <f t="shared" si="1"/>
        <v>水</v>
      </c>
      <c r="C16" s="276"/>
      <c r="D16" s="279"/>
      <c r="E16" s="280"/>
      <c r="F16" s="175"/>
      <c r="G16" s="176"/>
      <c r="H16" s="177"/>
      <c r="I16" s="175"/>
      <c r="J16" s="175"/>
      <c r="K16" s="175"/>
      <c r="L16" s="175"/>
      <c r="M16" s="175"/>
      <c r="N16" s="175"/>
      <c r="O16" s="175"/>
      <c r="P16" s="175"/>
      <c r="Q16" s="175"/>
      <c r="R16" s="243"/>
      <c r="S16" s="36"/>
      <c r="T16" s="23"/>
      <c r="U16" s="325"/>
      <c r="V16" s="316"/>
      <c r="W16" s="123" t="s">
        <v>5</v>
      </c>
      <c r="X16" s="71" t="s">
        <v>117</v>
      </c>
      <c r="Y16" s="72">
        <f>COUNTIF($F$14:$F$44,7)</f>
        <v>0</v>
      </c>
      <c r="Z16" s="73"/>
    </row>
    <row r="17" spans="1:26" ht="18" customHeight="1" x14ac:dyDescent="0.15">
      <c r="A17" s="246">
        <f t="shared" si="0"/>
        <v>4</v>
      </c>
      <c r="B17" s="246" t="str">
        <f t="shared" si="1"/>
        <v>木</v>
      </c>
      <c r="C17" s="276" t="s">
        <v>240</v>
      </c>
      <c r="D17" s="279"/>
      <c r="E17" s="280"/>
      <c r="F17" s="178"/>
      <c r="G17" s="179"/>
      <c r="H17" s="180"/>
      <c r="I17" s="175"/>
      <c r="J17" s="175"/>
      <c r="K17" s="175"/>
      <c r="L17" s="175"/>
      <c r="M17" s="175"/>
      <c r="N17" s="175"/>
      <c r="O17" s="175"/>
      <c r="P17" s="175"/>
      <c r="Q17" s="175">
        <v>1</v>
      </c>
      <c r="R17" s="243" t="s">
        <v>177</v>
      </c>
      <c r="S17" s="36"/>
      <c r="T17" s="23"/>
      <c r="U17" s="325"/>
      <c r="V17" s="316"/>
      <c r="W17" s="123" t="s">
        <v>6</v>
      </c>
      <c r="X17" s="71" t="s">
        <v>118</v>
      </c>
      <c r="Y17" s="72">
        <f>COUNTIF($F$14:$F$44,8)</f>
        <v>0</v>
      </c>
      <c r="Z17" s="73"/>
    </row>
    <row r="18" spans="1:26" ht="18" customHeight="1" x14ac:dyDescent="0.15">
      <c r="A18" s="246">
        <f t="shared" si="0"/>
        <v>5</v>
      </c>
      <c r="B18" s="246" t="str">
        <f t="shared" si="1"/>
        <v>金</v>
      </c>
      <c r="C18" s="276" t="s">
        <v>241</v>
      </c>
      <c r="D18" s="279"/>
      <c r="E18" s="280"/>
      <c r="F18" s="175"/>
      <c r="G18" s="176"/>
      <c r="H18" s="177"/>
      <c r="I18" s="175"/>
      <c r="J18" s="175"/>
      <c r="K18" s="175"/>
      <c r="L18" s="175"/>
      <c r="M18" s="175"/>
      <c r="N18" s="175"/>
      <c r="O18" s="175">
        <v>3</v>
      </c>
      <c r="P18" s="175"/>
      <c r="Q18" s="175"/>
      <c r="R18" s="243" t="s">
        <v>177</v>
      </c>
      <c r="S18" s="36"/>
      <c r="T18" s="23"/>
      <c r="U18" s="325"/>
      <c r="V18" s="316"/>
      <c r="W18" s="123" t="s">
        <v>7</v>
      </c>
      <c r="X18" s="71" t="s">
        <v>119</v>
      </c>
      <c r="Y18" s="72">
        <f>COUNTIF($F$14:$F$44,9)</f>
        <v>0</v>
      </c>
      <c r="Z18" s="73"/>
    </row>
    <row r="19" spans="1:26" ht="18" customHeight="1" x14ac:dyDescent="0.15">
      <c r="A19" s="246">
        <f t="shared" si="0"/>
        <v>6</v>
      </c>
      <c r="B19" s="246" t="str">
        <f t="shared" si="1"/>
        <v>土</v>
      </c>
      <c r="C19" s="276" t="s">
        <v>246</v>
      </c>
      <c r="D19" s="279"/>
      <c r="E19" s="280"/>
      <c r="F19" s="175"/>
      <c r="G19" s="176"/>
      <c r="H19" s="177"/>
      <c r="I19" s="175"/>
      <c r="J19" s="175"/>
      <c r="K19" s="175"/>
      <c r="L19" s="175"/>
      <c r="M19" s="175"/>
      <c r="N19" s="175">
        <v>1</v>
      </c>
      <c r="O19" s="175"/>
      <c r="P19" s="175"/>
      <c r="Q19" s="175">
        <v>1</v>
      </c>
      <c r="R19" s="243" t="s">
        <v>177</v>
      </c>
      <c r="S19" s="36"/>
      <c r="T19" s="23"/>
      <c r="U19" s="325"/>
      <c r="V19" s="316"/>
      <c r="W19" s="123" t="s">
        <v>8</v>
      </c>
      <c r="X19" s="71" t="s">
        <v>120</v>
      </c>
      <c r="Y19" s="72">
        <f>COUNTIF($F$14:$F$44,10)</f>
        <v>0</v>
      </c>
      <c r="Z19" s="73"/>
    </row>
    <row r="20" spans="1:26" ht="18" customHeight="1" x14ac:dyDescent="0.15">
      <c r="A20" s="246">
        <f t="shared" si="0"/>
        <v>7</v>
      </c>
      <c r="B20" s="246" t="str">
        <f t="shared" si="1"/>
        <v>日</v>
      </c>
      <c r="C20" s="276"/>
      <c r="D20" s="277"/>
      <c r="E20" s="278"/>
      <c r="F20" s="175"/>
      <c r="G20" s="176"/>
      <c r="H20" s="177"/>
      <c r="I20" s="175"/>
      <c r="J20" s="175"/>
      <c r="K20" s="175"/>
      <c r="L20" s="175"/>
      <c r="M20" s="175"/>
      <c r="N20" s="175"/>
      <c r="O20" s="175"/>
      <c r="P20" s="175"/>
      <c r="Q20" s="175"/>
      <c r="R20" s="243"/>
      <c r="S20" s="36"/>
      <c r="T20" s="23"/>
      <c r="U20" s="325"/>
      <c r="V20" s="316"/>
      <c r="W20" s="123" t="s">
        <v>9</v>
      </c>
      <c r="X20" s="71" t="s">
        <v>121</v>
      </c>
      <c r="Y20" s="72">
        <f>COUNTIF($F$14:$F$44,11)</f>
        <v>0</v>
      </c>
      <c r="Z20" s="73"/>
    </row>
    <row r="21" spans="1:26" ht="18" customHeight="1" x14ac:dyDescent="0.15">
      <c r="A21" s="246">
        <f t="shared" si="0"/>
        <v>8</v>
      </c>
      <c r="B21" s="246" t="str">
        <f t="shared" si="1"/>
        <v>月</v>
      </c>
      <c r="C21" s="276" t="s">
        <v>242</v>
      </c>
      <c r="D21" s="279"/>
      <c r="E21" s="280"/>
      <c r="F21" s="175"/>
      <c r="G21" s="176"/>
      <c r="H21" s="177"/>
      <c r="I21" s="175"/>
      <c r="J21" s="175">
        <v>1</v>
      </c>
      <c r="K21" s="175"/>
      <c r="L21" s="175"/>
      <c r="M21" s="175"/>
      <c r="N21" s="175">
        <v>5</v>
      </c>
      <c r="O21" s="175"/>
      <c r="P21" s="175"/>
      <c r="Q21" s="175"/>
      <c r="R21" s="243" t="s">
        <v>177</v>
      </c>
      <c r="S21" s="36"/>
      <c r="T21" s="23"/>
      <c r="U21" s="325"/>
      <c r="V21" s="316"/>
      <c r="W21" s="123" t="s">
        <v>10</v>
      </c>
      <c r="X21" s="71" t="s">
        <v>122</v>
      </c>
      <c r="Y21" s="72">
        <f>COUNTIF($F$14:$F$44,12)</f>
        <v>0</v>
      </c>
      <c r="Z21" s="80"/>
    </row>
    <row r="22" spans="1:26" ht="18" customHeight="1" x14ac:dyDescent="0.15">
      <c r="A22" s="246">
        <f t="shared" si="0"/>
        <v>9</v>
      </c>
      <c r="B22" s="246" t="str">
        <f t="shared" si="1"/>
        <v>火</v>
      </c>
      <c r="C22" s="276" t="s">
        <v>243</v>
      </c>
      <c r="D22" s="279"/>
      <c r="E22" s="280"/>
      <c r="F22" s="175"/>
      <c r="G22" s="176"/>
      <c r="H22" s="177">
        <v>2</v>
      </c>
      <c r="I22" s="175"/>
      <c r="J22" s="175"/>
      <c r="K22" s="175"/>
      <c r="L22" s="175"/>
      <c r="M22" s="175"/>
      <c r="N22" s="175"/>
      <c r="O22" s="175">
        <v>2</v>
      </c>
      <c r="P22" s="175"/>
      <c r="Q22" s="175"/>
      <c r="R22" s="243" t="s">
        <v>177</v>
      </c>
      <c r="S22" s="36"/>
      <c r="T22" s="23"/>
      <c r="U22" s="325"/>
      <c r="V22" s="316"/>
      <c r="W22" s="124" t="s">
        <v>11</v>
      </c>
      <c r="X22" s="71" t="s">
        <v>123</v>
      </c>
      <c r="Y22" s="72">
        <f>COUNTIF($F$14:$F$44,13)</f>
        <v>1</v>
      </c>
      <c r="Z22" s="73"/>
    </row>
    <row r="23" spans="1:26" ht="18" customHeight="1" x14ac:dyDescent="0.15">
      <c r="A23" s="246">
        <f t="shared" si="0"/>
        <v>10</v>
      </c>
      <c r="B23" s="246" t="str">
        <f t="shared" si="1"/>
        <v>水</v>
      </c>
      <c r="C23" s="276"/>
      <c r="D23" s="279"/>
      <c r="E23" s="280"/>
      <c r="F23" s="175"/>
      <c r="G23" s="176"/>
      <c r="H23" s="177"/>
      <c r="I23" s="175"/>
      <c r="J23" s="175"/>
      <c r="K23" s="175"/>
      <c r="L23" s="175"/>
      <c r="M23" s="175"/>
      <c r="N23" s="175"/>
      <c r="O23" s="175"/>
      <c r="P23" s="175"/>
      <c r="Q23" s="175"/>
      <c r="R23" s="243"/>
      <c r="S23" s="36"/>
      <c r="T23" s="23"/>
      <c r="U23" s="325"/>
      <c r="V23" s="316"/>
      <c r="W23" s="126" t="s">
        <v>12</v>
      </c>
      <c r="X23" s="82" t="s">
        <v>168</v>
      </c>
      <c r="Y23" s="83">
        <f>COUNTIF($F$14:$F$44,14)</f>
        <v>0</v>
      </c>
      <c r="Z23" s="84"/>
    </row>
    <row r="24" spans="1:26" ht="18" customHeight="1" x14ac:dyDescent="0.15">
      <c r="A24" s="246">
        <f t="shared" si="0"/>
        <v>11</v>
      </c>
      <c r="B24" s="246" t="str">
        <f t="shared" si="1"/>
        <v>木</v>
      </c>
      <c r="C24" s="276" t="s">
        <v>244</v>
      </c>
      <c r="D24" s="279"/>
      <c r="E24" s="280"/>
      <c r="F24" s="175"/>
      <c r="G24" s="176"/>
      <c r="H24" s="177"/>
      <c r="I24" s="175">
        <v>1</v>
      </c>
      <c r="J24" s="175"/>
      <c r="K24" s="175"/>
      <c r="L24" s="175"/>
      <c r="M24" s="175"/>
      <c r="N24" s="175"/>
      <c r="O24" s="175"/>
      <c r="P24" s="175"/>
      <c r="Q24" s="175"/>
      <c r="R24" s="243" t="s">
        <v>177</v>
      </c>
      <c r="S24" s="36"/>
      <c r="T24" s="23"/>
      <c r="U24" s="325"/>
      <c r="V24" s="317"/>
      <c r="W24" s="127" t="s">
        <v>13</v>
      </c>
      <c r="X24" s="85" t="s">
        <v>124</v>
      </c>
      <c r="Y24" s="86">
        <f>SUM(Y10:Y23)</f>
        <v>2</v>
      </c>
      <c r="Z24" s="87"/>
    </row>
    <row r="25" spans="1:26" ht="18" customHeight="1" x14ac:dyDescent="0.15">
      <c r="A25" s="246">
        <f t="shared" si="0"/>
        <v>12</v>
      </c>
      <c r="B25" s="246" t="str">
        <f t="shared" si="1"/>
        <v>金</v>
      </c>
      <c r="C25" s="276" t="s">
        <v>245</v>
      </c>
      <c r="D25" s="279"/>
      <c r="E25" s="280"/>
      <c r="F25" s="175"/>
      <c r="G25" s="176"/>
      <c r="H25" s="177"/>
      <c r="I25" s="175">
        <v>1</v>
      </c>
      <c r="J25" s="175"/>
      <c r="K25" s="175"/>
      <c r="L25" s="175"/>
      <c r="M25" s="175"/>
      <c r="N25" s="175">
        <v>2</v>
      </c>
      <c r="O25" s="175"/>
      <c r="P25" s="175"/>
      <c r="Q25" s="175"/>
      <c r="R25" s="243" t="s">
        <v>177</v>
      </c>
      <c r="S25" s="36"/>
      <c r="T25" s="23"/>
      <c r="U25" s="325"/>
      <c r="V25" s="316" t="s">
        <v>72</v>
      </c>
      <c r="W25" s="128" t="s">
        <v>14</v>
      </c>
      <c r="X25" s="89" t="s">
        <v>125</v>
      </c>
      <c r="Y25" s="68">
        <f>COUNTIF($G$14:$G$44,16)</f>
        <v>2</v>
      </c>
      <c r="Z25" s="69" t="s">
        <v>17</v>
      </c>
    </row>
    <row r="26" spans="1:26" ht="18" customHeight="1" x14ac:dyDescent="0.15">
      <c r="A26" s="246">
        <f t="shared" si="0"/>
        <v>13</v>
      </c>
      <c r="B26" s="246" t="str">
        <f t="shared" si="1"/>
        <v>土</v>
      </c>
      <c r="C26" s="276"/>
      <c r="D26" s="279"/>
      <c r="E26" s="280"/>
      <c r="F26" s="175"/>
      <c r="G26" s="176"/>
      <c r="H26" s="177"/>
      <c r="I26" s="175"/>
      <c r="J26" s="175"/>
      <c r="K26" s="175"/>
      <c r="L26" s="175"/>
      <c r="M26" s="175"/>
      <c r="N26" s="175"/>
      <c r="O26" s="175"/>
      <c r="P26" s="175"/>
      <c r="Q26" s="175"/>
      <c r="R26" s="243"/>
      <c r="S26" s="36"/>
      <c r="T26" s="23"/>
      <c r="U26" s="325"/>
      <c r="V26" s="316"/>
      <c r="W26" s="129" t="s">
        <v>15</v>
      </c>
      <c r="X26" s="71" t="s">
        <v>126</v>
      </c>
      <c r="Y26" s="72">
        <f>COUNTIF($G$14:$G$44,17)</f>
        <v>0</v>
      </c>
      <c r="Z26" s="73"/>
    </row>
    <row r="27" spans="1:26" ht="18" customHeight="1" x14ac:dyDescent="0.15">
      <c r="A27" s="246">
        <f t="shared" si="0"/>
        <v>14</v>
      </c>
      <c r="B27" s="246" t="str">
        <f t="shared" si="1"/>
        <v>日</v>
      </c>
      <c r="C27" s="276" t="s">
        <v>237</v>
      </c>
      <c r="D27" s="279"/>
      <c r="E27" s="280"/>
      <c r="F27" s="175"/>
      <c r="G27" s="176"/>
      <c r="H27" s="177"/>
      <c r="I27" s="175"/>
      <c r="J27" s="175"/>
      <c r="K27" s="175"/>
      <c r="L27" s="175"/>
      <c r="M27" s="175"/>
      <c r="N27" s="175">
        <v>1</v>
      </c>
      <c r="O27" s="175"/>
      <c r="P27" s="175"/>
      <c r="Q27" s="175"/>
      <c r="R27" s="243" t="s">
        <v>177</v>
      </c>
      <c r="S27" s="36"/>
      <c r="T27" s="23"/>
      <c r="U27" s="325"/>
      <c r="V27" s="316"/>
      <c r="W27" s="129" t="s">
        <v>16</v>
      </c>
      <c r="X27" s="71" t="s">
        <v>127</v>
      </c>
      <c r="Y27" s="72">
        <f>COUNTIF($G$14:$G$44,18)</f>
        <v>0</v>
      </c>
      <c r="Z27" s="73"/>
    </row>
    <row r="28" spans="1:26" ht="18" customHeight="1" x14ac:dyDescent="0.15">
      <c r="A28" s="246">
        <f t="shared" si="0"/>
        <v>15</v>
      </c>
      <c r="B28" s="246" t="str">
        <f t="shared" si="1"/>
        <v>月</v>
      </c>
      <c r="C28" s="276"/>
      <c r="D28" s="279"/>
      <c r="E28" s="280"/>
      <c r="F28" s="175"/>
      <c r="G28" s="176"/>
      <c r="H28" s="177"/>
      <c r="I28" s="175"/>
      <c r="J28" s="175"/>
      <c r="K28" s="175"/>
      <c r="L28" s="175"/>
      <c r="M28" s="175"/>
      <c r="N28" s="175"/>
      <c r="O28" s="175"/>
      <c r="P28" s="175"/>
      <c r="Q28" s="175"/>
      <c r="R28" s="243"/>
      <c r="S28" s="36"/>
      <c r="T28" s="23"/>
      <c r="U28" s="325"/>
      <c r="V28" s="316"/>
      <c r="W28" s="126" t="s">
        <v>12</v>
      </c>
      <c r="X28" s="82" t="s">
        <v>169</v>
      </c>
      <c r="Y28" s="83">
        <f>COUNTIF($G$14:$G$44,19)</f>
        <v>0</v>
      </c>
      <c r="Z28" s="84"/>
    </row>
    <row r="29" spans="1:26" ht="18" customHeight="1" x14ac:dyDescent="0.15">
      <c r="A29" s="246">
        <f t="shared" si="0"/>
        <v>16</v>
      </c>
      <c r="B29" s="246" t="str">
        <f t="shared" si="1"/>
        <v>火</v>
      </c>
      <c r="C29" s="276" t="s">
        <v>247</v>
      </c>
      <c r="D29" s="279"/>
      <c r="E29" s="280"/>
      <c r="F29" s="175">
        <v>2</v>
      </c>
      <c r="G29" s="176">
        <v>16</v>
      </c>
      <c r="H29" s="177"/>
      <c r="I29" s="175"/>
      <c r="J29" s="175"/>
      <c r="K29" s="175"/>
      <c r="L29" s="175"/>
      <c r="M29" s="175"/>
      <c r="N29" s="175"/>
      <c r="O29" s="175"/>
      <c r="P29" s="175"/>
      <c r="Q29" s="175"/>
      <c r="R29" s="243" t="s">
        <v>177</v>
      </c>
      <c r="S29" s="36"/>
      <c r="T29" s="23"/>
      <c r="U29" s="326"/>
      <c r="V29" s="317"/>
      <c r="W29" s="127" t="s">
        <v>13</v>
      </c>
      <c r="X29" s="91" t="s">
        <v>128</v>
      </c>
      <c r="Y29" s="86">
        <f>SUM(Y25:Y28)</f>
        <v>2</v>
      </c>
      <c r="Z29" s="87"/>
    </row>
    <row r="30" spans="1:26" ht="18" customHeight="1" x14ac:dyDescent="0.15">
      <c r="A30" s="246">
        <f t="shared" si="0"/>
        <v>17</v>
      </c>
      <c r="B30" s="246" t="str">
        <f t="shared" si="1"/>
        <v>水</v>
      </c>
      <c r="C30" s="276" t="s">
        <v>248</v>
      </c>
      <c r="D30" s="279"/>
      <c r="E30" s="280"/>
      <c r="F30" s="181">
        <v>13</v>
      </c>
      <c r="G30" s="182">
        <v>16</v>
      </c>
      <c r="H30" s="180"/>
      <c r="I30" s="181"/>
      <c r="J30" s="181"/>
      <c r="K30" s="181"/>
      <c r="L30" s="181"/>
      <c r="M30" s="175"/>
      <c r="N30" s="175"/>
      <c r="O30" s="175"/>
      <c r="P30" s="175"/>
      <c r="Q30" s="175"/>
      <c r="R30" s="243" t="s">
        <v>177</v>
      </c>
      <c r="S30" s="36"/>
      <c r="T30" s="23"/>
      <c r="U30" s="92" t="s">
        <v>73</v>
      </c>
      <c r="V30" s="93"/>
      <c r="W30" s="94"/>
      <c r="X30" s="93"/>
      <c r="Y30" s="93"/>
      <c r="Z30" s="93"/>
    </row>
    <row r="31" spans="1:26" ht="18" customHeight="1" x14ac:dyDescent="0.15">
      <c r="A31" s="246">
        <f t="shared" si="0"/>
        <v>18</v>
      </c>
      <c r="B31" s="246" t="str">
        <f t="shared" si="1"/>
        <v>木</v>
      </c>
      <c r="C31" s="276"/>
      <c r="D31" s="279"/>
      <c r="E31" s="280"/>
      <c r="F31" s="181"/>
      <c r="G31" s="182"/>
      <c r="H31" s="180"/>
      <c r="I31" s="181"/>
      <c r="J31" s="181"/>
      <c r="K31" s="181"/>
      <c r="L31" s="181"/>
      <c r="M31" s="175"/>
      <c r="N31" s="175"/>
      <c r="O31" s="175"/>
      <c r="P31" s="175"/>
      <c r="Q31" s="175"/>
      <c r="R31" s="243"/>
      <c r="S31" s="36"/>
      <c r="T31" s="23"/>
      <c r="U31" s="318" t="s">
        <v>18</v>
      </c>
      <c r="V31" s="319"/>
      <c r="W31" s="130" t="s">
        <v>27</v>
      </c>
      <c r="X31" s="67" t="s">
        <v>129</v>
      </c>
      <c r="Y31" s="68">
        <f>H45</f>
        <v>2</v>
      </c>
      <c r="Z31" s="69" t="s">
        <v>17</v>
      </c>
    </row>
    <row r="32" spans="1:26" ht="18" customHeight="1" x14ac:dyDescent="0.15">
      <c r="A32" s="246">
        <f t="shared" si="0"/>
        <v>19</v>
      </c>
      <c r="B32" s="246" t="str">
        <f t="shared" si="1"/>
        <v>金</v>
      </c>
      <c r="C32" s="276"/>
      <c r="D32" s="279"/>
      <c r="E32" s="280"/>
      <c r="F32" s="181"/>
      <c r="G32" s="182"/>
      <c r="H32" s="180"/>
      <c r="I32" s="181"/>
      <c r="J32" s="181"/>
      <c r="K32" s="181"/>
      <c r="L32" s="181"/>
      <c r="M32" s="175"/>
      <c r="N32" s="175"/>
      <c r="O32" s="175"/>
      <c r="P32" s="175"/>
      <c r="Q32" s="175"/>
      <c r="R32" s="243"/>
      <c r="S32" s="36"/>
      <c r="T32" s="23"/>
      <c r="U32" s="320"/>
      <c r="V32" s="321"/>
      <c r="W32" s="131" t="s">
        <v>65</v>
      </c>
      <c r="X32" s="71" t="s">
        <v>130</v>
      </c>
      <c r="Y32" s="72">
        <f>I45</f>
        <v>2</v>
      </c>
      <c r="Z32" s="73"/>
    </row>
    <row r="33" spans="1:26" ht="18" customHeight="1" x14ac:dyDescent="0.15">
      <c r="A33" s="246">
        <f t="shared" si="0"/>
        <v>20</v>
      </c>
      <c r="B33" s="246" t="str">
        <f t="shared" si="1"/>
        <v>土</v>
      </c>
      <c r="C33" s="276"/>
      <c r="D33" s="279"/>
      <c r="E33" s="280"/>
      <c r="F33" s="175"/>
      <c r="G33" s="176"/>
      <c r="H33" s="177"/>
      <c r="I33" s="175"/>
      <c r="J33" s="175"/>
      <c r="K33" s="175"/>
      <c r="L33" s="175"/>
      <c r="M33" s="175"/>
      <c r="N33" s="175"/>
      <c r="O33" s="175"/>
      <c r="P33" s="175"/>
      <c r="Q33" s="175"/>
      <c r="R33" s="243"/>
      <c r="S33" s="36"/>
      <c r="T33" s="23"/>
      <c r="U33" s="320"/>
      <c r="V33" s="321"/>
      <c r="W33" s="132" t="s">
        <v>28</v>
      </c>
      <c r="X33" s="71" t="s">
        <v>131</v>
      </c>
      <c r="Y33" s="72">
        <f>J45</f>
        <v>1</v>
      </c>
      <c r="Z33" s="73"/>
    </row>
    <row r="34" spans="1:26" ht="18" customHeight="1" x14ac:dyDescent="0.15">
      <c r="A34" s="246">
        <f t="shared" si="0"/>
        <v>21</v>
      </c>
      <c r="B34" s="246" t="str">
        <f t="shared" si="1"/>
        <v>日</v>
      </c>
      <c r="C34" s="276"/>
      <c r="D34" s="279"/>
      <c r="E34" s="280"/>
      <c r="F34" s="175"/>
      <c r="G34" s="176"/>
      <c r="H34" s="177"/>
      <c r="I34" s="175"/>
      <c r="J34" s="175"/>
      <c r="K34" s="175"/>
      <c r="L34" s="175"/>
      <c r="M34" s="175"/>
      <c r="N34" s="175"/>
      <c r="O34" s="175"/>
      <c r="P34" s="175"/>
      <c r="Q34" s="175"/>
      <c r="R34" s="243"/>
      <c r="S34" s="36"/>
      <c r="T34" s="23"/>
      <c r="U34" s="320"/>
      <c r="V34" s="321"/>
      <c r="W34" s="124" t="s">
        <v>29</v>
      </c>
      <c r="X34" s="71" t="s">
        <v>132</v>
      </c>
      <c r="Y34" s="72">
        <f>K45</f>
        <v>1</v>
      </c>
      <c r="Z34" s="73"/>
    </row>
    <row r="35" spans="1:26" ht="18" customHeight="1" x14ac:dyDescent="0.15">
      <c r="A35" s="246">
        <f t="shared" si="0"/>
        <v>22</v>
      </c>
      <c r="B35" s="246" t="str">
        <f t="shared" si="1"/>
        <v>月</v>
      </c>
      <c r="C35" s="276"/>
      <c r="D35" s="277"/>
      <c r="E35" s="278"/>
      <c r="F35" s="175"/>
      <c r="G35" s="176"/>
      <c r="H35" s="177"/>
      <c r="I35" s="175"/>
      <c r="J35" s="175"/>
      <c r="K35" s="175"/>
      <c r="L35" s="175"/>
      <c r="M35" s="175"/>
      <c r="N35" s="175"/>
      <c r="O35" s="175"/>
      <c r="P35" s="175"/>
      <c r="Q35" s="175"/>
      <c r="R35" s="243"/>
      <c r="S35" s="36"/>
      <c r="T35" s="23"/>
      <c r="U35" s="320"/>
      <c r="V35" s="321"/>
      <c r="W35" s="123" t="s">
        <v>30</v>
      </c>
      <c r="X35" s="71" t="s">
        <v>133</v>
      </c>
      <c r="Y35" s="72">
        <f>L45</f>
        <v>0</v>
      </c>
      <c r="Z35" s="73"/>
    </row>
    <row r="36" spans="1:26" ht="18" customHeight="1" x14ac:dyDescent="0.15">
      <c r="A36" s="246">
        <f t="shared" si="0"/>
        <v>23</v>
      </c>
      <c r="B36" s="246" t="str">
        <f t="shared" si="1"/>
        <v>火</v>
      </c>
      <c r="C36" s="276"/>
      <c r="D36" s="277"/>
      <c r="E36" s="278"/>
      <c r="F36" s="175"/>
      <c r="G36" s="176"/>
      <c r="H36" s="177"/>
      <c r="I36" s="175"/>
      <c r="J36" s="175"/>
      <c r="K36" s="175"/>
      <c r="L36" s="175"/>
      <c r="M36" s="175"/>
      <c r="N36" s="175"/>
      <c r="O36" s="175"/>
      <c r="P36" s="175"/>
      <c r="Q36" s="175"/>
      <c r="R36" s="243"/>
      <c r="S36" s="36"/>
      <c r="T36" s="23"/>
      <c r="U36" s="322"/>
      <c r="V36" s="323"/>
      <c r="W36" s="133" t="s">
        <v>64</v>
      </c>
      <c r="X36" s="82" t="s">
        <v>134</v>
      </c>
      <c r="Y36" s="83">
        <f>M45</f>
        <v>0</v>
      </c>
      <c r="Z36" s="84"/>
    </row>
    <row r="37" spans="1:26" ht="18" customHeight="1" x14ac:dyDescent="0.15">
      <c r="A37" s="246">
        <f t="shared" si="0"/>
        <v>24</v>
      </c>
      <c r="B37" s="246" t="str">
        <f t="shared" si="1"/>
        <v>水</v>
      </c>
      <c r="C37" s="276"/>
      <c r="D37" s="277"/>
      <c r="E37" s="278"/>
      <c r="F37" s="175"/>
      <c r="G37" s="176"/>
      <c r="H37" s="177"/>
      <c r="I37" s="175"/>
      <c r="J37" s="175"/>
      <c r="K37" s="175"/>
      <c r="L37" s="175"/>
      <c r="M37" s="175"/>
      <c r="N37" s="175"/>
      <c r="O37" s="175"/>
      <c r="P37" s="175"/>
      <c r="Q37" s="175"/>
      <c r="R37" s="243"/>
      <c r="S37" s="36"/>
      <c r="T37" s="23"/>
      <c r="U37" s="98"/>
      <c r="V37" s="98"/>
      <c r="W37" s="134"/>
      <c r="X37" s="100"/>
    </row>
    <row r="38" spans="1:26" ht="18" customHeight="1" x14ac:dyDescent="0.15">
      <c r="A38" s="246">
        <f t="shared" si="0"/>
        <v>25</v>
      </c>
      <c r="B38" s="246" t="str">
        <f t="shared" si="1"/>
        <v>木</v>
      </c>
      <c r="C38" s="276"/>
      <c r="D38" s="277"/>
      <c r="E38" s="278"/>
      <c r="F38" s="175"/>
      <c r="G38" s="176"/>
      <c r="H38" s="177"/>
      <c r="I38" s="175"/>
      <c r="J38" s="175"/>
      <c r="K38" s="175"/>
      <c r="L38" s="175"/>
      <c r="M38" s="175"/>
      <c r="N38" s="175"/>
      <c r="O38" s="175"/>
      <c r="P38" s="175"/>
      <c r="Q38" s="175"/>
      <c r="R38" s="243"/>
      <c r="S38" s="36"/>
      <c r="T38" s="23"/>
      <c r="U38" s="328" t="s">
        <v>19</v>
      </c>
      <c r="V38" s="329"/>
      <c r="W38" s="130" t="s">
        <v>23</v>
      </c>
      <c r="X38" s="67" t="s">
        <v>135</v>
      </c>
      <c r="Y38" s="68">
        <f>N45</f>
        <v>9</v>
      </c>
      <c r="Z38" s="102" t="s">
        <v>20</v>
      </c>
    </row>
    <row r="39" spans="1:26" ht="18" customHeight="1" x14ac:dyDescent="0.15">
      <c r="A39" s="246">
        <f t="shared" si="0"/>
        <v>26</v>
      </c>
      <c r="B39" s="246" t="str">
        <f t="shared" si="1"/>
        <v>金</v>
      </c>
      <c r="C39" s="276"/>
      <c r="D39" s="277"/>
      <c r="E39" s="278"/>
      <c r="F39" s="175"/>
      <c r="G39" s="176"/>
      <c r="H39" s="177"/>
      <c r="I39" s="175"/>
      <c r="J39" s="175"/>
      <c r="K39" s="175"/>
      <c r="L39" s="175"/>
      <c r="M39" s="175"/>
      <c r="N39" s="175"/>
      <c r="O39" s="175"/>
      <c r="P39" s="175"/>
      <c r="Q39" s="175"/>
      <c r="R39" s="243"/>
      <c r="S39" s="36"/>
      <c r="T39" s="23"/>
      <c r="U39" s="330"/>
      <c r="V39" s="331"/>
      <c r="W39" s="135" t="s">
        <v>24</v>
      </c>
      <c r="X39" s="82" t="s">
        <v>170</v>
      </c>
      <c r="Y39" s="83">
        <f>O45</f>
        <v>5</v>
      </c>
      <c r="Z39" s="84"/>
    </row>
    <row r="40" spans="1:26" ht="18" customHeight="1" x14ac:dyDescent="0.15">
      <c r="A40" s="246">
        <f t="shared" si="0"/>
        <v>27</v>
      </c>
      <c r="B40" s="246" t="str">
        <f t="shared" si="1"/>
        <v>土</v>
      </c>
      <c r="C40" s="276"/>
      <c r="D40" s="277"/>
      <c r="E40" s="278"/>
      <c r="F40" s="175"/>
      <c r="G40" s="176"/>
      <c r="H40" s="177"/>
      <c r="I40" s="175"/>
      <c r="J40" s="175"/>
      <c r="K40" s="175"/>
      <c r="L40" s="175"/>
      <c r="M40" s="175"/>
      <c r="N40" s="175"/>
      <c r="O40" s="175"/>
      <c r="P40" s="175"/>
      <c r="Q40" s="175"/>
      <c r="R40" s="243"/>
      <c r="S40" s="36"/>
      <c r="T40" s="23"/>
      <c r="U40" s="98"/>
      <c r="V40" s="98"/>
      <c r="W40" s="134"/>
      <c r="X40" s="100"/>
    </row>
    <row r="41" spans="1:26" ht="18" customHeight="1" x14ac:dyDescent="0.15">
      <c r="A41" s="246">
        <f t="shared" si="0"/>
        <v>28</v>
      </c>
      <c r="B41" s="246" t="str">
        <f t="shared" si="1"/>
        <v>日</v>
      </c>
      <c r="C41" s="276"/>
      <c r="D41" s="277"/>
      <c r="E41" s="278"/>
      <c r="F41" s="181"/>
      <c r="G41" s="182"/>
      <c r="H41" s="177"/>
      <c r="I41" s="175"/>
      <c r="J41" s="175"/>
      <c r="K41" s="175"/>
      <c r="L41" s="175"/>
      <c r="M41" s="175"/>
      <c r="N41" s="175"/>
      <c r="O41" s="175"/>
      <c r="P41" s="175"/>
      <c r="Q41" s="175"/>
      <c r="R41" s="243"/>
      <c r="S41" s="36"/>
      <c r="T41" s="23"/>
      <c r="U41" s="312" t="s">
        <v>33</v>
      </c>
      <c r="V41" s="313"/>
      <c r="W41" s="130" t="s">
        <v>25</v>
      </c>
      <c r="X41" s="67" t="s">
        <v>136</v>
      </c>
      <c r="Y41" s="68">
        <f>P45</f>
        <v>1</v>
      </c>
      <c r="Z41" s="102" t="s">
        <v>20</v>
      </c>
    </row>
    <row r="42" spans="1:26" ht="18" customHeight="1" x14ac:dyDescent="0.15">
      <c r="A42" s="246">
        <f t="shared" si="0"/>
        <v>29</v>
      </c>
      <c r="B42" s="246" t="str">
        <f t="shared" si="1"/>
        <v>月</v>
      </c>
      <c r="C42" s="276"/>
      <c r="D42" s="277"/>
      <c r="E42" s="278"/>
      <c r="F42" s="175"/>
      <c r="G42" s="176"/>
      <c r="H42" s="177"/>
      <c r="I42" s="175"/>
      <c r="J42" s="175"/>
      <c r="K42" s="175"/>
      <c r="L42" s="175"/>
      <c r="M42" s="175"/>
      <c r="N42" s="175"/>
      <c r="O42" s="175"/>
      <c r="P42" s="175"/>
      <c r="Q42" s="175"/>
      <c r="R42" s="243"/>
      <c r="T42" s="23"/>
      <c r="U42" s="314"/>
      <c r="V42" s="315"/>
      <c r="W42" s="126" t="s">
        <v>26</v>
      </c>
      <c r="X42" s="82" t="s">
        <v>120</v>
      </c>
      <c r="Y42" s="83">
        <f>Q45</f>
        <v>2</v>
      </c>
      <c r="Z42" s="84"/>
    </row>
    <row r="43" spans="1:26" ht="18" customHeight="1" x14ac:dyDescent="0.15">
      <c r="A43" s="246">
        <f>A42+1</f>
        <v>30</v>
      </c>
      <c r="B43" s="246" t="str">
        <f>CHOOSE(WEEKDAY(DATE($C$1+1988,$C$3,A43),3)+1,"月","火","水","木","金","土","日")</f>
        <v>火</v>
      </c>
      <c r="C43" s="223"/>
      <c r="D43" s="224"/>
      <c r="E43" s="225"/>
      <c r="F43" s="175"/>
      <c r="G43" s="176"/>
      <c r="H43" s="177"/>
      <c r="I43" s="175"/>
      <c r="J43" s="175"/>
      <c r="K43" s="175"/>
      <c r="L43" s="175"/>
      <c r="M43" s="175"/>
      <c r="N43" s="175"/>
      <c r="O43" s="175"/>
      <c r="P43" s="175"/>
      <c r="Q43" s="175"/>
      <c r="R43" s="243"/>
      <c r="T43" s="23"/>
      <c r="U43" s="189"/>
      <c r="V43" s="189"/>
      <c r="W43" s="242"/>
      <c r="X43" s="105"/>
    </row>
    <row r="44" spans="1:26" ht="18" customHeight="1" thickBot="1" x14ac:dyDescent="0.2">
      <c r="A44" s="247"/>
      <c r="B44" s="247"/>
      <c r="C44" s="271"/>
      <c r="D44" s="272"/>
      <c r="E44" s="273"/>
      <c r="F44" s="183"/>
      <c r="G44" s="267"/>
      <c r="H44" s="184"/>
      <c r="I44" s="183"/>
      <c r="J44" s="183"/>
      <c r="K44" s="183"/>
      <c r="L44" s="183"/>
      <c r="M44" s="183"/>
      <c r="N44" s="183"/>
      <c r="O44" s="183"/>
      <c r="P44" s="183"/>
      <c r="Q44" s="183"/>
      <c r="R44" s="244"/>
      <c r="T44" s="23"/>
      <c r="U44" s="104"/>
      <c r="V44" s="104"/>
      <c r="W44" s="136" t="s">
        <v>21</v>
      </c>
      <c r="X44" s="137" t="s">
        <v>137</v>
      </c>
      <c r="Y44" s="138">
        <f>R45</f>
        <v>12</v>
      </c>
      <c r="Z44" s="139" t="s">
        <v>22</v>
      </c>
    </row>
    <row r="45" spans="1:26" ht="24.75" customHeight="1" thickTop="1" x14ac:dyDescent="0.15">
      <c r="A45" s="291" t="s">
        <v>66</v>
      </c>
      <c r="B45" s="292"/>
      <c r="C45" s="292"/>
      <c r="D45" s="292"/>
      <c r="E45" s="293"/>
      <c r="F45" s="107">
        <f>COUNTA(F14:F44)</f>
        <v>2</v>
      </c>
      <c r="G45" s="44">
        <f>COUNTA(G14:G44)</f>
        <v>2</v>
      </c>
      <c r="H45" s="108">
        <f t="shared" ref="H45:Q45" si="2">SUM(H14:H44)</f>
        <v>2</v>
      </c>
      <c r="I45" s="107">
        <f t="shared" si="2"/>
        <v>2</v>
      </c>
      <c r="J45" s="107">
        <f t="shared" si="2"/>
        <v>1</v>
      </c>
      <c r="K45" s="107">
        <f t="shared" si="2"/>
        <v>1</v>
      </c>
      <c r="L45" s="107">
        <f t="shared" si="2"/>
        <v>0</v>
      </c>
      <c r="M45" s="107">
        <f t="shared" si="2"/>
        <v>0</v>
      </c>
      <c r="N45" s="107">
        <f t="shared" si="2"/>
        <v>9</v>
      </c>
      <c r="O45" s="107">
        <f t="shared" si="2"/>
        <v>5</v>
      </c>
      <c r="P45" s="107">
        <f t="shared" si="2"/>
        <v>1</v>
      </c>
      <c r="Q45" s="107">
        <f t="shared" si="2"/>
        <v>2</v>
      </c>
      <c r="R45" s="107">
        <f>COUNTA(R14:R44)</f>
        <v>12</v>
      </c>
      <c r="T45" s="23"/>
      <c r="U45" s="104"/>
      <c r="V45" s="104"/>
      <c r="W45" s="109"/>
      <c r="X45" s="105"/>
    </row>
    <row r="46" spans="1:26" ht="21.75" customHeight="1" x14ac:dyDescent="0.15">
      <c r="A46" s="110"/>
      <c r="B46" s="111"/>
      <c r="C46" s="112"/>
      <c r="D46" s="111"/>
      <c r="E46" s="113"/>
      <c r="F46" s="254" t="str">
        <f>IF(F45=G45,"","※↑「内容」↑「分野」の件数が一致するように入力してください。")</f>
        <v/>
      </c>
      <c r="R46" s="221" t="str">
        <f>IF(R45&gt;30,"↑","")</f>
        <v/>
      </c>
      <c r="T46" s="23"/>
      <c r="U46" s="104"/>
      <c r="V46" s="104"/>
      <c r="W46" s="109"/>
      <c r="X46" s="105"/>
    </row>
    <row r="47" spans="1:26" ht="21.75" customHeight="1" x14ac:dyDescent="0.15">
      <c r="A47" s="110"/>
      <c r="B47" s="111"/>
      <c r="C47" s="112"/>
      <c r="D47" s="111"/>
      <c r="E47" s="113"/>
      <c r="R47" s="221" t="str">
        <f>IF(R45&gt;30,"活動日数が今月の日数を越えないように訂正してください。","")</f>
        <v/>
      </c>
      <c r="T47" s="23"/>
      <c r="U47" s="104"/>
      <c r="V47" s="104"/>
      <c r="W47" s="109"/>
      <c r="X47" s="105"/>
    </row>
  </sheetData>
  <mergeCells count="64">
    <mergeCell ref="W3:Z4"/>
    <mergeCell ref="W2:Z2"/>
    <mergeCell ref="U7:Z8"/>
    <mergeCell ref="N2:R2"/>
    <mergeCell ref="I9:I12"/>
    <mergeCell ref="P9:P12"/>
    <mergeCell ref="L9:L12"/>
    <mergeCell ref="K9:K12"/>
    <mergeCell ref="J9:J12"/>
    <mergeCell ref="H7:M7"/>
    <mergeCell ref="N3:R4"/>
    <mergeCell ref="P7:Q7"/>
    <mergeCell ref="N7:O7"/>
    <mergeCell ref="O9:O12"/>
    <mergeCell ref="N9:N12"/>
    <mergeCell ref="Q9:Q12"/>
    <mergeCell ref="U41:V42"/>
    <mergeCell ref="V25:V29"/>
    <mergeCell ref="U31:V36"/>
    <mergeCell ref="U10:U29"/>
    <mergeCell ref="V10:V24"/>
    <mergeCell ref="U38:V39"/>
    <mergeCell ref="C33:E33"/>
    <mergeCell ref="C34:E34"/>
    <mergeCell ref="A45:E45"/>
    <mergeCell ref="R7:R12"/>
    <mergeCell ref="F9:F12"/>
    <mergeCell ref="H9:H12"/>
    <mergeCell ref="G9:G12"/>
    <mergeCell ref="A7:B13"/>
    <mergeCell ref="C14:E14"/>
    <mergeCell ref="C22:E22"/>
    <mergeCell ref="C23:E23"/>
    <mergeCell ref="C25:E25"/>
    <mergeCell ref="F7:G7"/>
    <mergeCell ref="M9:M12"/>
    <mergeCell ref="C19:E19"/>
    <mergeCell ref="C16:E16"/>
    <mergeCell ref="C31:E31"/>
    <mergeCell ref="C32:E32"/>
    <mergeCell ref="C1:C2"/>
    <mergeCell ref="C7:E13"/>
    <mergeCell ref="C15:E15"/>
    <mergeCell ref="C20:E20"/>
    <mergeCell ref="C21:E21"/>
    <mergeCell ref="C24:E24"/>
    <mergeCell ref="C17:E17"/>
    <mergeCell ref="C18:E18"/>
    <mergeCell ref="C44:E44"/>
    <mergeCell ref="E3:E5"/>
    <mergeCell ref="C3:C4"/>
    <mergeCell ref="C39:E39"/>
    <mergeCell ref="C40:E40"/>
    <mergeCell ref="C41:E41"/>
    <mergeCell ref="C42:E42"/>
    <mergeCell ref="C36:E36"/>
    <mergeCell ref="C37:E37"/>
    <mergeCell ref="C38:E38"/>
    <mergeCell ref="C26:E26"/>
    <mergeCell ref="C27:E27"/>
    <mergeCell ref="C35:E35"/>
    <mergeCell ref="C28:E28"/>
    <mergeCell ref="C29:E29"/>
    <mergeCell ref="C30:E30"/>
  </mergeCells>
  <phoneticPr fontId="2"/>
  <conditionalFormatting sqref="F45">
    <cfRule type="cellIs" dxfId="38" priority="2" stopIfTrue="1" operator="notEqual">
      <formula>$G$45</formula>
    </cfRule>
  </conditionalFormatting>
  <conditionalFormatting sqref="G45">
    <cfRule type="cellIs" dxfId="37" priority="3" stopIfTrue="1" operator="notEqual">
      <formula>$F$45</formula>
    </cfRule>
  </conditionalFormatting>
  <conditionalFormatting sqref="R45">
    <cfRule type="cellIs" dxfId="36"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F14:F44 F47" xr:uid="{00000000-0002-0000-02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G14:G18 G20:G44 G46:G47" xr:uid="{00000000-0002-0000-0200-000001000000}">
      <formula1>16</formula1>
      <formula2>19</formula2>
    </dataValidation>
    <dataValidation type="whole" allowBlank="1" showInputMessage="1" showErrorMessage="1" sqref="H46:Q47 H14:Q44 F45:Q45" xr:uid="{00000000-0002-0000-02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G19" xr:uid="{00000000-0002-0000-02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Y29" xr:uid="{00000000-0002-0000-0200-000004000000}">
      <formula1>Y24</formula1>
    </dataValidation>
  </dataValidations>
  <pageMargins left="0.28000000000000003" right="0.27559055118110237" top="0.59" bottom="0.19685039370078741" header="0.31496062992125984" footer="0.19685039370078741"/>
  <pageSetup paperSize="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49"/>
  <sheetViews>
    <sheetView showZeros="0" view="pageBreakPreview" zoomScale="80" zoomScaleNormal="80" zoomScaleSheetLayoutView="80" workbookViewId="0"/>
  </sheetViews>
  <sheetFormatPr defaultRowHeight="13.5" x14ac:dyDescent="0.15"/>
  <cols>
    <col min="1" max="1" width="6.25" style="101" customWidth="1"/>
    <col min="2" max="2" width="9.25" style="30" customWidth="1"/>
    <col min="3" max="3" width="23" style="30" customWidth="1"/>
    <col min="4" max="16" width="6.625" style="18" customWidth="1"/>
    <col min="17" max="17" width="9.25" style="18" customWidth="1"/>
    <col min="18" max="24" width="6.125" style="18" customWidth="1"/>
    <col min="25" max="16384" width="9" style="30"/>
  </cols>
  <sheetData>
    <row r="1" spans="1:24" ht="23.25" customHeight="1" x14ac:dyDescent="0.15"/>
    <row r="2" spans="1:24" ht="21" x14ac:dyDescent="0.15">
      <c r="A2" s="185" t="s">
        <v>249</v>
      </c>
      <c r="B2" s="150"/>
      <c r="C2" s="150"/>
      <c r="D2" s="150"/>
      <c r="E2" s="150"/>
      <c r="F2" s="150"/>
      <c r="G2" s="150"/>
      <c r="H2" s="150"/>
      <c r="I2" s="150"/>
      <c r="J2" s="150"/>
      <c r="K2" s="150"/>
      <c r="L2" s="150"/>
      <c r="M2" s="150"/>
      <c r="N2" s="150"/>
      <c r="O2" s="150"/>
      <c r="P2" s="150"/>
      <c r="Q2" s="150"/>
      <c r="R2" s="150"/>
    </row>
    <row r="3" spans="1:24" ht="24" x14ac:dyDescent="0.15">
      <c r="A3" s="160" t="s">
        <v>209</v>
      </c>
      <c r="J3" s="352" t="s">
        <v>144</v>
      </c>
      <c r="K3" s="353"/>
      <c r="L3" s="356" t="s">
        <v>236</v>
      </c>
      <c r="M3" s="356"/>
      <c r="N3" s="356"/>
      <c r="O3" s="356"/>
      <c r="P3" s="356"/>
      <c r="Q3" s="356"/>
      <c r="R3" s="356"/>
      <c r="S3" s="30"/>
      <c r="T3" s="30"/>
      <c r="U3" s="30"/>
      <c r="V3" s="30"/>
      <c r="W3" s="30"/>
      <c r="X3" s="30"/>
    </row>
    <row r="4" spans="1:24" ht="16.5" customHeight="1" x14ac:dyDescent="0.15">
      <c r="A4" s="30"/>
      <c r="J4" s="354"/>
      <c r="K4" s="355"/>
      <c r="L4" s="356"/>
      <c r="M4" s="356"/>
      <c r="N4" s="356"/>
      <c r="O4" s="356"/>
      <c r="P4" s="356"/>
      <c r="Q4" s="356"/>
      <c r="R4" s="356"/>
      <c r="S4" s="30"/>
      <c r="T4" s="30"/>
      <c r="U4" s="30"/>
      <c r="V4" s="30"/>
      <c r="W4" s="30"/>
      <c r="X4" s="30"/>
    </row>
    <row r="5" spans="1:24" ht="16.5" customHeight="1" x14ac:dyDescent="0.25">
      <c r="A5" s="121"/>
      <c r="J5" s="352" t="s">
        <v>145</v>
      </c>
      <c r="K5" s="353"/>
      <c r="L5" s="356"/>
      <c r="M5" s="356"/>
      <c r="N5" s="356"/>
      <c r="O5" s="356"/>
      <c r="P5" s="356"/>
      <c r="Q5" s="356"/>
      <c r="R5" s="356"/>
      <c r="S5" s="30"/>
      <c r="T5" s="30"/>
      <c r="U5" s="30"/>
      <c r="V5" s="30"/>
      <c r="W5" s="30"/>
      <c r="X5" s="30"/>
    </row>
    <row r="6" spans="1:24" ht="21" customHeight="1" x14ac:dyDescent="0.25">
      <c r="A6" s="121"/>
      <c r="J6" s="354"/>
      <c r="K6" s="355"/>
      <c r="L6" s="356"/>
      <c r="M6" s="356"/>
      <c r="N6" s="356"/>
      <c r="O6" s="356"/>
      <c r="P6" s="356"/>
      <c r="Q6" s="356"/>
      <c r="R6" s="356"/>
      <c r="S6" s="30"/>
      <c r="T6" s="30"/>
      <c r="U6" s="30"/>
      <c r="V6" s="30"/>
      <c r="W6" s="30"/>
      <c r="X6" s="30"/>
    </row>
    <row r="7" spans="1:24" ht="13.5" customHeight="1" x14ac:dyDescent="0.15">
      <c r="A7" s="47"/>
      <c r="B7" s="40"/>
      <c r="C7" s="120"/>
      <c r="D7" s="43"/>
      <c r="E7" s="43"/>
      <c r="F7" s="43"/>
      <c r="G7" s="43"/>
      <c r="H7" s="43"/>
      <c r="I7" s="43"/>
      <c r="J7" s="43"/>
      <c r="K7" s="43"/>
      <c r="L7" s="43"/>
      <c r="M7" s="43"/>
      <c r="N7" s="43"/>
      <c r="O7" s="43"/>
      <c r="P7" s="43"/>
      <c r="Q7" s="43"/>
    </row>
    <row r="8" spans="1:24" ht="21.75" customHeight="1" x14ac:dyDescent="0.15">
      <c r="A8" s="338" t="s">
        <v>167</v>
      </c>
      <c r="B8" s="338"/>
      <c r="C8" s="338"/>
      <c r="D8" s="338"/>
      <c r="E8" s="338"/>
      <c r="F8" s="338"/>
      <c r="G8" s="338"/>
      <c r="H8" s="338"/>
      <c r="I8" s="338"/>
      <c r="J8" s="338"/>
      <c r="K8" s="338"/>
      <c r="L8" s="338"/>
      <c r="M8" s="338"/>
      <c r="N8" s="338"/>
      <c r="O8" s="338"/>
      <c r="P8" s="338"/>
      <c r="Q8" s="338"/>
      <c r="R8" s="338"/>
      <c r="S8" s="30"/>
      <c r="T8" s="30"/>
      <c r="U8" s="30"/>
      <c r="V8" s="30"/>
      <c r="W8" s="30"/>
      <c r="X8" s="30"/>
    </row>
    <row r="9" spans="1:24" ht="8.25" customHeight="1" x14ac:dyDescent="0.15">
      <c r="A9" s="338"/>
      <c r="B9" s="338"/>
      <c r="C9" s="338"/>
      <c r="D9" s="338"/>
      <c r="E9" s="338"/>
      <c r="F9" s="338"/>
      <c r="G9" s="338"/>
      <c r="H9" s="338"/>
      <c r="I9" s="338"/>
      <c r="J9" s="338"/>
      <c r="K9" s="338"/>
      <c r="L9" s="338"/>
      <c r="M9" s="338"/>
      <c r="N9" s="338"/>
      <c r="O9" s="338"/>
      <c r="P9" s="338"/>
      <c r="Q9" s="338"/>
      <c r="R9" s="338"/>
      <c r="S9" s="30"/>
      <c r="T9" s="30"/>
      <c r="U9" s="30"/>
      <c r="V9" s="30"/>
      <c r="W9" s="30"/>
      <c r="X9" s="30"/>
    </row>
    <row r="10" spans="1:24" ht="4.5" customHeight="1" x14ac:dyDescent="0.15">
      <c r="A10" s="151"/>
      <c r="B10" s="151"/>
      <c r="C10" s="151"/>
      <c r="D10" s="151"/>
      <c r="E10" s="151"/>
      <c r="F10" s="151"/>
      <c r="G10" s="151"/>
      <c r="H10" s="151"/>
      <c r="I10" s="151"/>
      <c r="J10" s="151"/>
      <c r="K10" s="151"/>
      <c r="L10" s="151"/>
      <c r="M10" s="151"/>
      <c r="N10" s="151"/>
      <c r="O10" s="151"/>
      <c r="P10" s="151"/>
      <c r="Q10" s="151"/>
      <c r="R10" s="151"/>
      <c r="S10" s="30"/>
      <c r="T10" s="30"/>
      <c r="U10" s="30"/>
      <c r="V10" s="30"/>
      <c r="W10" s="30"/>
      <c r="X10" s="30"/>
    </row>
    <row r="11" spans="1:24" s="64" customFormat="1" ht="20.25" customHeight="1" x14ac:dyDescent="0.15">
      <c r="A11" s="324" t="s">
        <v>69</v>
      </c>
      <c r="B11" s="362" t="s">
        <v>70</v>
      </c>
      <c r="C11" s="350"/>
      <c r="D11" s="351"/>
      <c r="E11" s="161" t="s">
        <v>155</v>
      </c>
      <c r="F11" s="162" t="s">
        <v>156</v>
      </c>
      <c r="G11" s="162" t="s">
        <v>157</v>
      </c>
      <c r="H11" s="162" t="s">
        <v>158</v>
      </c>
      <c r="I11" s="162" t="s">
        <v>159</v>
      </c>
      <c r="J11" s="162" t="s">
        <v>160</v>
      </c>
      <c r="K11" s="162" t="s">
        <v>161</v>
      </c>
      <c r="L11" s="162" t="s">
        <v>162</v>
      </c>
      <c r="M11" s="162" t="s">
        <v>163</v>
      </c>
      <c r="N11" s="162" t="s">
        <v>164</v>
      </c>
      <c r="O11" s="162" t="s">
        <v>165</v>
      </c>
      <c r="P11" s="163" t="s">
        <v>166</v>
      </c>
      <c r="Q11" s="365" t="s">
        <v>171</v>
      </c>
      <c r="R11" s="366"/>
    </row>
    <row r="12" spans="1:24" ht="18" customHeight="1" x14ac:dyDescent="0.15">
      <c r="A12" s="325"/>
      <c r="B12" s="363"/>
      <c r="C12" s="66" t="s">
        <v>0</v>
      </c>
      <c r="D12" s="67" t="s">
        <v>108</v>
      </c>
      <c r="E12" s="156">
        <f>'4月'!$AA12</f>
        <v>0</v>
      </c>
      <c r="F12" s="157">
        <f>'5月'!$AA12</f>
        <v>0</v>
      </c>
      <c r="G12" s="157">
        <f>'6月'!$AA12</f>
        <v>0</v>
      </c>
      <c r="H12" s="157">
        <f>'7月'!$AA12</f>
        <v>0</v>
      </c>
      <c r="I12" s="157">
        <f>'8月'!$AA12</f>
        <v>0</v>
      </c>
      <c r="J12" s="157">
        <f>'9月'!$AA12</f>
        <v>0</v>
      </c>
      <c r="K12" s="157">
        <f>'10月'!$AA12</f>
        <v>0</v>
      </c>
      <c r="L12" s="157">
        <f>'11月'!$AA12</f>
        <v>0</v>
      </c>
      <c r="M12" s="157">
        <f>'12月'!$AA12</f>
        <v>0</v>
      </c>
      <c r="N12" s="157">
        <f>'1月'!$AA12</f>
        <v>0</v>
      </c>
      <c r="O12" s="157">
        <f>'2月'!$AA12</f>
        <v>0</v>
      </c>
      <c r="P12" s="157">
        <f>'3月'!$AA12</f>
        <v>0</v>
      </c>
      <c r="Q12" s="164">
        <f>SUM(E12:P12)</f>
        <v>0</v>
      </c>
      <c r="R12" s="69" t="s">
        <v>17</v>
      </c>
      <c r="S12" s="30"/>
      <c r="T12" s="30"/>
      <c r="U12" s="30"/>
      <c r="V12" s="30"/>
      <c r="W12" s="30"/>
      <c r="X12" s="30"/>
    </row>
    <row r="13" spans="1:24" ht="18" customHeight="1" x14ac:dyDescent="0.15">
      <c r="A13" s="325"/>
      <c r="B13" s="363"/>
      <c r="C13" s="70" t="s">
        <v>1</v>
      </c>
      <c r="D13" s="71" t="s">
        <v>109</v>
      </c>
      <c r="E13" s="152">
        <f>'4月'!$AA13</f>
        <v>0</v>
      </c>
      <c r="F13" s="153">
        <f>'5月'!$AA13</f>
        <v>0</v>
      </c>
      <c r="G13" s="153">
        <f>'6月'!$AA13</f>
        <v>0</v>
      </c>
      <c r="H13" s="153">
        <f>'7月'!$AA13</f>
        <v>0</v>
      </c>
      <c r="I13" s="153">
        <f>'8月'!$AA13</f>
        <v>0</v>
      </c>
      <c r="J13" s="153">
        <f>'9月'!$AA13</f>
        <v>0</v>
      </c>
      <c r="K13" s="153">
        <f>'10月'!$AA13</f>
        <v>0</v>
      </c>
      <c r="L13" s="153">
        <f>'11月'!$AA13</f>
        <v>0</v>
      </c>
      <c r="M13" s="153">
        <f>'12月'!$AA13</f>
        <v>0</v>
      </c>
      <c r="N13" s="153">
        <f>'1月'!$AA13</f>
        <v>0</v>
      </c>
      <c r="O13" s="153">
        <f>'2月'!$AA13</f>
        <v>0</v>
      </c>
      <c r="P13" s="153">
        <f>'3月'!$AA13</f>
        <v>0</v>
      </c>
      <c r="Q13" s="232">
        <f>SUM(E13:P13)</f>
        <v>0</v>
      </c>
      <c r="R13" s="73"/>
      <c r="S13" s="30"/>
      <c r="T13" s="30"/>
      <c r="U13" s="30"/>
      <c r="V13" s="30"/>
      <c r="W13" s="30"/>
      <c r="X13" s="30"/>
    </row>
    <row r="14" spans="1:24" ht="18" customHeight="1" x14ac:dyDescent="0.15">
      <c r="A14" s="325"/>
      <c r="B14" s="363"/>
      <c r="C14" s="70" t="s">
        <v>2</v>
      </c>
      <c r="D14" s="71" t="s">
        <v>110</v>
      </c>
      <c r="E14" s="152">
        <f>'4月'!$AA14</f>
        <v>0</v>
      </c>
      <c r="F14" s="153">
        <f>'5月'!$AA14</f>
        <v>0</v>
      </c>
      <c r="G14" s="153">
        <f>'6月'!$AA14</f>
        <v>0</v>
      </c>
      <c r="H14" s="153">
        <f>'7月'!$AA14</f>
        <v>0</v>
      </c>
      <c r="I14" s="153">
        <f>'8月'!$AA14</f>
        <v>0</v>
      </c>
      <c r="J14" s="153">
        <f>'9月'!$AA14</f>
        <v>0</v>
      </c>
      <c r="K14" s="153">
        <f>'10月'!$AA14</f>
        <v>0</v>
      </c>
      <c r="L14" s="153">
        <f>'11月'!$AA14</f>
        <v>0</v>
      </c>
      <c r="M14" s="153">
        <f>'12月'!$AA14</f>
        <v>0</v>
      </c>
      <c r="N14" s="153">
        <f>'1月'!$AA14</f>
        <v>0</v>
      </c>
      <c r="O14" s="153">
        <f>'2月'!$AA14</f>
        <v>0</v>
      </c>
      <c r="P14" s="153">
        <f>'3月'!$AA14</f>
        <v>0</v>
      </c>
      <c r="Q14" s="232">
        <f t="shared" ref="Q14:Q46" si="0">SUM(E14:P14)</f>
        <v>0</v>
      </c>
      <c r="R14" s="73"/>
      <c r="S14" s="30"/>
      <c r="T14" s="30"/>
      <c r="U14" s="30"/>
      <c r="V14" s="30"/>
      <c r="W14" s="30"/>
      <c r="X14" s="30"/>
    </row>
    <row r="15" spans="1:24" ht="18" customHeight="1" x14ac:dyDescent="0.15">
      <c r="A15" s="325"/>
      <c r="B15" s="363"/>
      <c r="C15" s="78" t="s">
        <v>3</v>
      </c>
      <c r="D15" s="71" t="s">
        <v>114</v>
      </c>
      <c r="E15" s="152">
        <f>'4月'!$AA15</f>
        <v>0</v>
      </c>
      <c r="F15" s="153">
        <f>'5月'!$AA15</f>
        <v>0</v>
      </c>
      <c r="G15" s="153">
        <f>'6月'!$AA15</f>
        <v>0</v>
      </c>
      <c r="H15" s="153">
        <f>'7月'!$AA15</f>
        <v>0</v>
      </c>
      <c r="I15" s="153">
        <f>'8月'!$AA15</f>
        <v>0</v>
      </c>
      <c r="J15" s="153">
        <f>'9月'!$AA15</f>
        <v>0</v>
      </c>
      <c r="K15" s="153">
        <f>'10月'!$AA15</f>
        <v>0</v>
      </c>
      <c r="L15" s="153">
        <f>'11月'!$AA15</f>
        <v>0</v>
      </c>
      <c r="M15" s="153">
        <f>'12月'!$AA15</f>
        <v>0</v>
      </c>
      <c r="N15" s="153">
        <f>'1月'!$AA15</f>
        <v>0</v>
      </c>
      <c r="O15" s="153">
        <f>'2月'!$AA15</f>
        <v>0</v>
      </c>
      <c r="P15" s="153">
        <f>'3月'!$AA15</f>
        <v>0</v>
      </c>
      <c r="Q15" s="232">
        <f t="shared" si="0"/>
        <v>0</v>
      </c>
      <c r="R15" s="73"/>
      <c r="S15" s="30"/>
      <c r="T15" s="30"/>
      <c r="U15" s="30"/>
      <c r="V15" s="30"/>
      <c r="W15" s="30"/>
      <c r="X15" s="30"/>
    </row>
    <row r="16" spans="1:24" ht="18" customHeight="1" x14ac:dyDescent="0.15">
      <c r="A16" s="325"/>
      <c r="B16" s="363"/>
      <c r="C16" s="78" t="s">
        <v>4</v>
      </c>
      <c r="D16" s="71" t="s">
        <v>115</v>
      </c>
      <c r="E16" s="152">
        <f>'4月'!$AA16</f>
        <v>0</v>
      </c>
      <c r="F16" s="153">
        <f>'5月'!$AA16</f>
        <v>0</v>
      </c>
      <c r="G16" s="153">
        <f>'6月'!$AA16</f>
        <v>0</v>
      </c>
      <c r="H16" s="153">
        <f>'7月'!$AA16</f>
        <v>0</v>
      </c>
      <c r="I16" s="153">
        <f>'8月'!$AA16</f>
        <v>0</v>
      </c>
      <c r="J16" s="153">
        <f>'9月'!$AA16</f>
        <v>0</v>
      </c>
      <c r="K16" s="153">
        <f>'10月'!$AA16</f>
        <v>0</v>
      </c>
      <c r="L16" s="153">
        <f>'11月'!$AA16</f>
        <v>0</v>
      </c>
      <c r="M16" s="153">
        <f>'12月'!$AA16</f>
        <v>0</v>
      </c>
      <c r="N16" s="153">
        <f>'1月'!$AA16</f>
        <v>0</v>
      </c>
      <c r="O16" s="153">
        <f>'2月'!$AA16</f>
        <v>0</v>
      </c>
      <c r="P16" s="153">
        <f>'3月'!$AA16</f>
        <v>0</v>
      </c>
      <c r="Q16" s="232">
        <f t="shared" si="0"/>
        <v>0</v>
      </c>
      <c r="R16" s="73"/>
      <c r="S16" s="30"/>
      <c r="T16" s="30"/>
      <c r="U16" s="30"/>
      <c r="V16" s="30"/>
      <c r="W16" s="30"/>
      <c r="X16" s="30"/>
    </row>
    <row r="17" spans="1:24" ht="18" customHeight="1" x14ac:dyDescent="0.15">
      <c r="A17" s="325"/>
      <c r="B17" s="363"/>
      <c r="C17" s="79" t="s">
        <v>71</v>
      </c>
      <c r="D17" s="71" t="s">
        <v>116</v>
      </c>
      <c r="E17" s="152">
        <f>'4月'!$AA17</f>
        <v>0</v>
      </c>
      <c r="F17" s="153">
        <f>'5月'!$AA17</f>
        <v>0</v>
      </c>
      <c r="G17" s="153">
        <f>'6月'!$AA17</f>
        <v>0</v>
      </c>
      <c r="H17" s="153">
        <f>'7月'!$AA17</f>
        <v>0</v>
      </c>
      <c r="I17" s="153">
        <f>'8月'!$AA17</f>
        <v>0</v>
      </c>
      <c r="J17" s="153">
        <f>'9月'!$AA17</f>
        <v>0</v>
      </c>
      <c r="K17" s="153">
        <f>'10月'!$AA17</f>
        <v>0</v>
      </c>
      <c r="L17" s="153">
        <f>'11月'!$AA17</f>
        <v>0</v>
      </c>
      <c r="M17" s="153">
        <f>'12月'!$AA17</f>
        <v>0</v>
      </c>
      <c r="N17" s="153">
        <f>'1月'!$AA17</f>
        <v>0</v>
      </c>
      <c r="O17" s="153">
        <f>'2月'!$AA17</f>
        <v>0</v>
      </c>
      <c r="P17" s="153">
        <f>'3月'!$AA17</f>
        <v>0</v>
      </c>
      <c r="Q17" s="232">
        <f t="shared" si="0"/>
        <v>0</v>
      </c>
      <c r="R17" s="73"/>
      <c r="S17" s="30"/>
      <c r="T17" s="30"/>
      <c r="U17" s="30"/>
      <c r="V17" s="30"/>
      <c r="W17" s="30"/>
      <c r="X17" s="30"/>
    </row>
    <row r="18" spans="1:24" ht="18" customHeight="1" x14ac:dyDescent="0.15">
      <c r="A18" s="325"/>
      <c r="B18" s="363"/>
      <c r="C18" s="70" t="s">
        <v>5</v>
      </c>
      <c r="D18" s="71" t="s">
        <v>117</v>
      </c>
      <c r="E18" s="152">
        <f>'4月'!$AA18</f>
        <v>0</v>
      </c>
      <c r="F18" s="153">
        <f>'5月'!$AA18</f>
        <v>0</v>
      </c>
      <c r="G18" s="153">
        <f>'6月'!$AA18</f>
        <v>0</v>
      </c>
      <c r="H18" s="153">
        <f>'7月'!$AA18</f>
        <v>0</v>
      </c>
      <c r="I18" s="153">
        <f>'8月'!$AA18</f>
        <v>0</v>
      </c>
      <c r="J18" s="153">
        <f>'9月'!$AA18</f>
        <v>0</v>
      </c>
      <c r="K18" s="153">
        <f>'10月'!$AA18</f>
        <v>0</v>
      </c>
      <c r="L18" s="153">
        <f>'11月'!$AA18</f>
        <v>0</v>
      </c>
      <c r="M18" s="153">
        <f>'12月'!$AA18</f>
        <v>0</v>
      </c>
      <c r="N18" s="153">
        <f>'1月'!$AA18</f>
        <v>0</v>
      </c>
      <c r="O18" s="153">
        <f>'2月'!$AA18</f>
        <v>0</v>
      </c>
      <c r="P18" s="153">
        <f>'3月'!$AA18</f>
        <v>0</v>
      </c>
      <c r="Q18" s="232">
        <f t="shared" si="0"/>
        <v>0</v>
      </c>
      <c r="R18" s="73"/>
      <c r="S18" s="30"/>
      <c r="T18" s="30"/>
      <c r="U18" s="30"/>
      <c r="V18" s="30"/>
      <c r="W18" s="30"/>
      <c r="X18" s="30"/>
    </row>
    <row r="19" spans="1:24" ht="18" customHeight="1" x14ac:dyDescent="0.15">
      <c r="A19" s="325"/>
      <c r="B19" s="363"/>
      <c r="C19" s="70" t="s">
        <v>6</v>
      </c>
      <c r="D19" s="71" t="s">
        <v>118</v>
      </c>
      <c r="E19" s="152">
        <f>'4月'!$AA19</f>
        <v>0</v>
      </c>
      <c r="F19" s="153">
        <f>'5月'!$AA19</f>
        <v>0</v>
      </c>
      <c r="G19" s="153">
        <f>'6月'!$AA19</f>
        <v>0</v>
      </c>
      <c r="H19" s="153">
        <f>'7月'!$AA19</f>
        <v>0</v>
      </c>
      <c r="I19" s="153">
        <f>'8月'!$AA19</f>
        <v>0</v>
      </c>
      <c r="J19" s="153">
        <f>'9月'!$AA19</f>
        <v>0</v>
      </c>
      <c r="K19" s="153">
        <f>'10月'!$AA19</f>
        <v>0</v>
      </c>
      <c r="L19" s="153">
        <f>'11月'!$AA19</f>
        <v>0</v>
      </c>
      <c r="M19" s="153">
        <f>'12月'!$AA19</f>
        <v>0</v>
      </c>
      <c r="N19" s="153">
        <f>'1月'!$AA19</f>
        <v>0</v>
      </c>
      <c r="O19" s="153">
        <f>'2月'!$AA19</f>
        <v>0</v>
      </c>
      <c r="P19" s="153">
        <f>'3月'!$AA19</f>
        <v>0</v>
      </c>
      <c r="Q19" s="232">
        <f t="shared" si="0"/>
        <v>0</v>
      </c>
      <c r="R19" s="73"/>
      <c r="S19" s="30"/>
      <c r="T19" s="30"/>
      <c r="U19" s="30"/>
      <c r="V19" s="30"/>
      <c r="W19" s="30"/>
      <c r="X19" s="30"/>
    </row>
    <row r="20" spans="1:24" ht="18" customHeight="1" x14ac:dyDescent="0.15">
      <c r="A20" s="325"/>
      <c r="B20" s="363"/>
      <c r="C20" s="70" t="s">
        <v>7</v>
      </c>
      <c r="D20" s="71" t="s">
        <v>119</v>
      </c>
      <c r="E20" s="152">
        <f>'4月'!$AA20</f>
        <v>0</v>
      </c>
      <c r="F20" s="153">
        <f>'5月'!$AA20</f>
        <v>0</v>
      </c>
      <c r="G20" s="153">
        <f>'6月'!$AA20</f>
        <v>0</v>
      </c>
      <c r="H20" s="153">
        <f>'7月'!$AA20</f>
        <v>0</v>
      </c>
      <c r="I20" s="153">
        <f>'8月'!$AA20</f>
        <v>0</v>
      </c>
      <c r="J20" s="153">
        <f>'9月'!$AA20</f>
        <v>0</v>
      </c>
      <c r="K20" s="153">
        <f>'10月'!$AA20</f>
        <v>0</v>
      </c>
      <c r="L20" s="153">
        <f>'11月'!$AA20</f>
        <v>0</v>
      </c>
      <c r="M20" s="153">
        <f>'12月'!$AA20</f>
        <v>0</v>
      </c>
      <c r="N20" s="153">
        <f>'1月'!$AA20</f>
        <v>0</v>
      </c>
      <c r="O20" s="153">
        <f>'2月'!$AA20</f>
        <v>0</v>
      </c>
      <c r="P20" s="153">
        <f>'3月'!$AA20</f>
        <v>0</v>
      </c>
      <c r="Q20" s="232">
        <f t="shared" si="0"/>
        <v>0</v>
      </c>
      <c r="R20" s="73"/>
      <c r="S20" s="30"/>
      <c r="T20" s="30"/>
      <c r="U20" s="30"/>
      <c r="V20" s="30"/>
      <c r="W20" s="30"/>
      <c r="X20" s="30"/>
    </row>
    <row r="21" spans="1:24" ht="18" customHeight="1" x14ac:dyDescent="0.15">
      <c r="A21" s="325"/>
      <c r="B21" s="363"/>
      <c r="C21" s="70" t="s">
        <v>8</v>
      </c>
      <c r="D21" s="71" t="s">
        <v>120</v>
      </c>
      <c r="E21" s="152">
        <f>'4月'!$AA21</f>
        <v>0</v>
      </c>
      <c r="F21" s="153">
        <f>'5月'!$AA21</f>
        <v>0</v>
      </c>
      <c r="G21" s="153">
        <f>'6月'!$AA21</f>
        <v>0</v>
      </c>
      <c r="H21" s="153">
        <f>'7月'!$AA21</f>
        <v>0</v>
      </c>
      <c r="I21" s="153">
        <f>'8月'!$AA21</f>
        <v>0</v>
      </c>
      <c r="J21" s="153">
        <f>'9月'!$AA21</f>
        <v>0</v>
      </c>
      <c r="K21" s="153">
        <f>'10月'!$AA21</f>
        <v>0</v>
      </c>
      <c r="L21" s="153">
        <f>'11月'!$AA21</f>
        <v>0</v>
      </c>
      <c r="M21" s="153">
        <f>'12月'!$AA21</f>
        <v>0</v>
      </c>
      <c r="N21" s="153">
        <f>'1月'!$AA21</f>
        <v>0</v>
      </c>
      <c r="O21" s="153">
        <f>'2月'!$AA21</f>
        <v>0</v>
      </c>
      <c r="P21" s="153">
        <f>'3月'!$AA21</f>
        <v>0</v>
      </c>
      <c r="Q21" s="232">
        <f t="shared" si="0"/>
        <v>0</v>
      </c>
      <c r="R21" s="73"/>
      <c r="S21" s="30"/>
      <c r="T21" s="30"/>
      <c r="U21" s="30"/>
      <c r="V21" s="30"/>
      <c r="W21" s="30"/>
      <c r="X21" s="30"/>
    </row>
    <row r="22" spans="1:24" ht="18" customHeight="1" x14ac:dyDescent="0.15">
      <c r="A22" s="325"/>
      <c r="B22" s="363"/>
      <c r="C22" s="70" t="s">
        <v>9</v>
      </c>
      <c r="D22" s="71" t="s">
        <v>121</v>
      </c>
      <c r="E22" s="152">
        <f>'4月'!$AA22</f>
        <v>0</v>
      </c>
      <c r="F22" s="153">
        <f>'5月'!$AA22</f>
        <v>0</v>
      </c>
      <c r="G22" s="153">
        <f>'6月'!$AA22</f>
        <v>0</v>
      </c>
      <c r="H22" s="153">
        <f>'7月'!$AA22</f>
        <v>0</v>
      </c>
      <c r="I22" s="153">
        <f>'8月'!$AA22</f>
        <v>0</v>
      </c>
      <c r="J22" s="153">
        <f>'9月'!$AA22</f>
        <v>0</v>
      </c>
      <c r="K22" s="153">
        <f>'10月'!$AA22</f>
        <v>0</v>
      </c>
      <c r="L22" s="153">
        <f>'11月'!$AA22</f>
        <v>0</v>
      </c>
      <c r="M22" s="153">
        <f>'12月'!$AA22</f>
        <v>0</v>
      </c>
      <c r="N22" s="153">
        <f>'1月'!$AA22</f>
        <v>0</v>
      </c>
      <c r="O22" s="153">
        <f>'2月'!$AA22</f>
        <v>0</v>
      </c>
      <c r="P22" s="153">
        <f>'3月'!$AA22</f>
        <v>0</v>
      </c>
      <c r="Q22" s="232">
        <f t="shared" si="0"/>
        <v>0</v>
      </c>
      <c r="R22" s="73"/>
      <c r="S22" s="30"/>
      <c r="T22" s="30"/>
      <c r="U22" s="30"/>
      <c r="V22" s="30"/>
      <c r="W22" s="30"/>
      <c r="X22" s="30"/>
    </row>
    <row r="23" spans="1:24" ht="18" customHeight="1" x14ac:dyDescent="0.15">
      <c r="A23" s="325"/>
      <c r="B23" s="363"/>
      <c r="C23" s="70" t="s">
        <v>10</v>
      </c>
      <c r="D23" s="71" t="s">
        <v>122</v>
      </c>
      <c r="E23" s="152">
        <f>'4月'!$AA23</f>
        <v>0</v>
      </c>
      <c r="F23" s="153">
        <f>'5月'!$AA23</f>
        <v>0</v>
      </c>
      <c r="G23" s="153">
        <f>'6月'!$AA23</f>
        <v>0</v>
      </c>
      <c r="H23" s="153">
        <f>'7月'!$AA23</f>
        <v>0</v>
      </c>
      <c r="I23" s="153">
        <f>'8月'!$AA23</f>
        <v>0</v>
      </c>
      <c r="J23" s="153">
        <f>'9月'!$AA23</f>
        <v>0</v>
      </c>
      <c r="K23" s="153">
        <f>'10月'!$AA23</f>
        <v>0</v>
      </c>
      <c r="L23" s="153">
        <f>'11月'!$AA23</f>
        <v>0</v>
      </c>
      <c r="M23" s="153">
        <f>'12月'!$AA23</f>
        <v>0</v>
      </c>
      <c r="N23" s="153">
        <f>'1月'!$AA23</f>
        <v>0</v>
      </c>
      <c r="O23" s="153">
        <f>'2月'!$AA23</f>
        <v>0</v>
      </c>
      <c r="P23" s="153">
        <f>'3月'!$AA23</f>
        <v>0</v>
      </c>
      <c r="Q23" s="232">
        <f t="shared" si="0"/>
        <v>0</v>
      </c>
      <c r="R23" s="80"/>
      <c r="S23" s="30"/>
      <c r="T23" s="30"/>
      <c r="U23" s="30"/>
      <c r="V23" s="30"/>
      <c r="W23" s="30"/>
      <c r="X23" s="30"/>
    </row>
    <row r="24" spans="1:24" ht="18" customHeight="1" x14ac:dyDescent="0.15">
      <c r="A24" s="325"/>
      <c r="B24" s="363"/>
      <c r="C24" s="78" t="s">
        <v>11</v>
      </c>
      <c r="D24" s="71" t="s">
        <v>123</v>
      </c>
      <c r="E24" s="152">
        <f>'4月'!$AA24</f>
        <v>0</v>
      </c>
      <c r="F24" s="153">
        <f>'5月'!$AA24</f>
        <v>0</v>
      </c>
      <c r="G24" s="153">
        <f>'6月'!$AA24</f>
        <v>0</v>
      </c>
      <c r="H24" s="153">
        <f>'7月'!$AA24</f>
        <v>0</v>
      </c>
      <c r="I24" s="153">
        <f>'8月'!$AA24</f>
        <v>0</v>
      </c>
      <c r="J24" s="153">
        <f>'9月'!$AA24</f>
        <v>0</v>
      </c>
      <c r="K24" s="153">
        <f>'10月'!$AA24</f>
        <v>0</v>
      </c>
      <c r="L24" s="153">
        <f>'11月'!$AA24</f>
        <v>0</v>
      </c>
      <c r="M24" s="153">
        <f>'12月'!$AA24</f>
        <v>0</v>
      </c>
      <c r="N24" s="153">
        <f>'1月'!$AA24</f>
        <v>0</v>
      </c>
      <c r="O24" s="153">
        <f>'2月'!$AA24</f>
        <v>0</v>
      </c>
      <c r="P24" s="153">
        <f>'3月'!$AA24</f>
        <v>0</v>
      </c>
      <c r="Q24" s="232">
        <f t="shared" si="0"/>
        <v>0</v>
      </c>
      <c r="R24" s="73"/>
      <c r="S24" s="30"/>
      <c r="T24" s="30"/>
      <c r="U24" s="30"/>
      <c r="V24" s="30"/>
      <c r="W24" s="30"/>
      <c r="X24" s="30"/>
    </row>
    <row r="25" spans="1:24" ht="18" customHeight="1" x14ac:dyDescent="0.15">
      <c r="A25" s="325"/>
      <c r="B25" s="363"/>
      <c r="C25" s="81" t="s">
        <v>12</v>
      </c>
      <c r="D25" s="82" t="s">
        <v>141</v>
      </c>
      <c r="E25" s="154">
        <f>'4月'!$AA25</f>
        <v>0</v>
      </c>
      <c r="F25" s="155">
        <f>'5月'!$AA25</f>
        <v>0</v>
      </c>
      <c r="G25" s="155">
        <f>'6月'!$AA25</f>
        <v>0</v>
      </c>
      <c r="H25" s="155">
        <f>'7月'!$AA25</f>
        <v>0</v>
      </c>
      <c r="I25" s="155">
        <f>'8月'!$AA25</f>
        <v>0</v>
      </c>
      <c r="J25" s="155">
        <f>'9月'!$AA25</f>
        <v>0</v>
      </c>
      <c r="K25" s="155">
        <f>'10月'!$AA25</f>
        <v>0</v>
      </c>
      <c r="L25" s="155">
        <f>'11月'!$AA25</f>
        <v>0</v>
      </c>
      <c r="M25" s="155">
        <f>'12月'!$AA25</f>
        <v>0</v>
      </c>
      <c r="N25" s="155">
        <f>'1月'!$AA25</f>
        <v>0</v>
      </c>
      <c r="O25" s="155">
        <f>'2月'!$AA25</f>
        <v>0</v>
      </c>
      <c r="P25" s="155">
        <f>'3月'!$AA25</f>
        <v>0</v>
      </c>
      <c r="Q25" s="241">
        <f t="shared" si="0"/>
        <v>0</v>
      </c>
      <c r="R25" s="84"/>
      <c r="S25" s="30"/>
      <c r="T25" s="30"/>
      <c r="U25" s="30"/>
      <c r="V25" s="30"/>
      <c r="W25" s="30"/>
      <c r="X25" s="30"/>
    </row>
    <row r="26" spans="1:24" s="159" customFormat="1" ht="18" customHeight="1" x14ac:dyDescent="0.15">
      <c r="A26" s="325"/>
      <c r="B26" s="364"/>
      <c r="C26" s="168" t="s">
        <v>13</v>
      </c>
      <c r="D26" s="169" t="s">
        <v>91</v>
      </c>
      <c r="E26" s="166">
        <f>'4月'!$AA26</f>
        <v>0</v>
      </c>
      <c r="F26" s="167">
        <f>'5月'!$AA26</f>
        <v>0</v>
      </c>
      <c r="G26" s="167">
        <f>'6月'!$AA26</f>
        <v>0</v>
      </c>
      <c r="H26" s="167">
        <f>'7月'!$AA26</f>
        <v>0</v>
      </c>
      <c r="I26" s="167">
        <f>'8月'!$AA26</f>
        <v>0</v>
      </c>
      <c r="J26" s="167">
        <f>'9月'!$AA26</f>
        <v>0</v>
      </c>
      <c r="K26" s="167">
        <f>'10月'!$AA26</f>
        <v>0</v>
      </c>
      <c r="L26" s="167">
        <f>'11月'!$AA26</f>
        <v>0</v>
      </c>
      <c r="M26" s="167">
        <f>'12月'!$AA26</f>
        <v>0</v>
      </c>
      <c r="N26" s="167">
        <f>'1月'!$AA26</f>
        <v>0</v>
      </c>
      <c r="O26" s="167">
        <f>'2月'!$AA26</f>
        <v>0</v>
      </c>
      <c r="P26" s="167">
        <f>'3月'!$AA26</f>
        <v>0</v>
      </c>
      <c r="Q26" s="170">
        <f t="shared" si="0"/>
        <v>0</v>
      </c>
      <c r="R26" s="158"/>
    </row>
    <row r="27" spans="1:24" ht="18" customHeight="1" x14ac:dyDescent="0.15">
      <c r="A27" s="325"/>
      <c r="B27" s="316" t="s">
        <v>72</v>
      </c>
      <c r="C27" s="88" t="s">
        <v>14</v>
      </c>
      <c r="D27" s="233" t="s">
        <v>125</v>
      </c>
      <c r="E27" s="230">
        <f>'4月'!$AA27</f>
        <v>0</v>
      </c>
      <c r="F27" s="231">
        <f>'5月'!$AA27</f>
        <v>0</v>
      </c>
      <c r="G27" s="231">
        <f>'6月'!$AA27</f>
        <v>0</v>
      </c>
      <c r="H27" s="231">
        <f>'7月'!$AA27</f>
        <v>0</v>
      </c>
      <c r="I27" s="231">
        <f>'8月'!$AA27</f>
        <v>0</v>
      </c>
      <c r="J27" s="231">
        <f>'9月'!$AA27</f>
        <v>0</v>
      </c>
      <c r="K27" s="231">
        <f>'10月'!$AA27</f>
        <v>0</v>
      </c>
      <c r="L27" s="231">
        <f>'11月'!$AA27</f>
        <v>0</v>
      </c>
      <c r="M27" s="231">
        <f>'12月'!$AA27</f>
        <v>0</v>
      </c>
      <c r="N27" s="231">
        <f>'1月'!$AA27</f>
        <v>0</v>
      </c>
      <c r="O27" s="231">
        <f>'2月'!$AA27</f>
        <v>0</v>
      </c>
      <c r="P27" s="231">
        <f>'3月'!$AA27</f>
        <v>0</v>
      </c>
      <c r="Q27" s="232">
        <f t="shared" si="0"/>
        <v>0</v>
      </c>
      <c r="R27" s="69" t="s">
        <v>17</v>
      </c>
      <c r="S27" s="30"/>
      <c r="T27" s="30"/>
      <c r="U27" s="30"/>
      <c r="V27" s="30"/>
      <c r="W27" s="30"/>
      <c r="X27" s="30"/>
    </row>
    <row r="28" spans="1:24" ht="18" customHeight="1" x14ac:dyDescent="0.15">
      <c r="A28" s="325"/>
      <c r="B28" s="316"/>
      <c r="C28" s="90" t="s">
        <v>15</v>
      </c>
      <c r="D28" s="71" t="s">
        <v>126</v>
      </c>
      <c r="E28" s="152">
        <f>'4月'!$AA28</f>
        <v>0</v>
      </c>
      <c r="F28" s="153">
        <f>'5月'!$AA28</f>
        <v>0</v>
      </c>
      <c r="G28" s="153">
        <f>'6月'!$AA28</f>
        <v>0</v>
      </c>
      <c r="H28" s="153">
        <f>'7月'!$AA28</f>
        <v>0</v>
      </c>
      <c r="I28" s="153">
        <f>'8月'!$AA28</f>
        <v>0</v>
      </c>
      <c r="J28" s="153">
        <f>'9月'!$AA28</f>
        <v>0</v>
      </c>
      <c r="K28" s="153">
        <f>'10月'!$AA28</f>
        <v>0</v>
      </c>
      <c r="L28" s="153">
        <f>'11月'!$AA28</f>
        <v>0</v>
      </c>
      <c r="M28" s="153">
        <f>'12月'!$AA28</f>
        <v>0</v>
      </c>
      <c r="N28" s="153">
        <f>'1月'!$AA28</f>
        <v>0</v>
      </c>
      <c r="O28" s="153">
        <f>'2月'!$AA28</f>
        <v>0</v>
      </c>
      <c r="P28" s="153">
        <f>'3月'!$AA28</f>
        <v>0</v>
      </c>
      <c r="Q28" s="232">
        <f t="shared" si="0"/>
        <v>0</v>
      </c>
      <c r="R28" s="73"/>
      <c r="S28" s="30"/>
      <c r="T28" s="30"/>
      <c r="U28" s="30"/>
      <c r="V28" s="30"/>
      <c r="W28" s="30"/>
      <c r="X28" s="30"/>
    </row>
    <row r="29" spans="1:24" ht="18" customHeight="1" x14ac:dyDescent="0.15">
      <c r="A29" s="325"/>
      <c r="B29" s="316"/>
      <c r="C29" s="90" t="s">
        <v>16</v>
      </c>
      <c r="D29" s="71" t="s">
        <v>127</v>
      </c>
      <c r="E29" s="152">
        <f>'4月'!$AA29</f>
        <v>0</v>
      </c>
      <c r="F29" s="153">
        <f>'5月'!$AA29</f>
        <v>0</v>
      </c>
      <c r="G29" s="153">
        <f>'6月'!$AA29</f>
        <v>0</v>
      </c>
      <c r="H29" s="153">
        <f>'7月'!$AA29</f>
        <v>0</v>
      </c>
      <c r="I29" s="153">
        <f>'8月'!$AA29</f>
        <v>0</v>
      </c>
      <c r="J29" s="153">
        <f>'9月'!$AA29</f>
        <v>0</v>
      </c>
      <c r="K29" s="153">
        <f>'10月'!$AA29</f>
        <v>0</v>
      </c>
      <c r="L29" s="153">
        <f>'11月'!$AA29</f>
        <v>0</v>
      </c>
      <c r="M29" s="153">
        <f>'12月'!$AA29</f>
        <v>0</v>
      </c>
      <c r="N29" s="153">
        <f>'1月'!$AA29</f>
        <v>0</v>
      </c>
      <c r="O29" s="153">
        <f>'2月'!$AA29</f>
        <v>0</v>
      </c>
      <c r="P29" s="153">
        <f>'3月'!$AA29</f>
        <v>0</v>
      </c>
      <c r="Q29" s="232">
        <f t="shared" si="0"/>
        <v>0</v>
      </c>
      <c r="R29" s="73"/>
      <c r="S29" s="30"/>
      <c r="T29" s="30"/>
      <c r="U29" s="30"/>
      <c r="V29" s="30"/>
      <c r="W29" s="30"/>
      <c r="X29" s="30"/>
    </row>
    <row r="30" spans="1:24" ht="18" customHeight="1" x14ac:dyDescent="0.15">
      <c r="A30" s="325"/>
      <c r="B30" s="316"/>
      <c r="C30" s="81" t="s">
        <v>12</v>
      </c>
      <c r="D30" s="82" t="s">
        <v>142</v>
      </c>
      <c r="E30" s="154">
        <f>'4月'!$AA30</f>
        <v>0</v>
      </c>
      <c r="F30" s="155">
        <f>'5月'!$AA30</f>
        <v>0</v>
      </c>
      <c r="G30" s="155">
        <f>'6月'!$AA30</f>
        <v>0</v>
      </c>
      <c r="H30" s="155">
        <f>'7月'!$AA30</f>
        <v>0</v>
      </c>
      <c r="I30" s="155">
        <f>'8月'!$AA30</f>
        <v>0</v>
      </c>
      <c r="J30" s="155">
        <f>'9月'!$AA30</f>
        <v>0</v>
      </c>
      <c r="K30" s="155">
        <f>'10月'!$AA30</f>
        <v>0</v>
      </c>
      <c r="L30" s="155">
        <f>'11月'!$AA30</f>
        <v>0</v>
      </c>
      <c r="M30" s="155">
        <f>'12月'!$AA30</f>
        <v>0</v>
      </c>
      <c r="N30" s="155">
        <f>'1月'!$AA30</f>
        <v>0</v>
      </c>
      <c r="O30" s="155">
        <f>'2月'!$AA30</f>
        <v>0</v>
      </c>
      <c r="P30" s="155">
        <f>'3月'!$AA30</f>
        <v>0</v>
      </c>
      <c r="Q30" s="241">
        <f t="shared" si="0"/>
        <v>0</v>
      </c>
      <c r="R30" s="84"/>
      <c r="S30" s="30"/>
      <c r="T30" s="30"/>
      <c r="U30" s="30"/>
      <c r="V30" s="30"/>
      <c r="W30" s="30"/>
      <c r="X30" s="30"/>
    </row>
    <row r="31" spans="1:24" s="159" customFormat="1" ht="18" customHeight="1" x14ac:dyDescent="0.15">
      <c r="A31" s="326"/>
      <c r="B31" s="317"/>
      <c r="C31" s="168" t="s">
        <v>13</v>
      </c>
      <c r="D31" s="234" t="s">
        <v>96</v>
      </c>
      <c r="E31" s="236">
        <f>'4月'!$AA31</f>
        <v>0</v>
      </c>
      <c r="F31" s="237">
        <f>'5月'!$AA31</f>
        <v>0</v>
      </c>
      <c r="G31" s="237">
        <f>'6月'!$AA31</f>
        <v>0</v>
      </c>
      <c r="H31" s="237">
        <f>'7月'!$AA31</f>
        <v>0</v>
      </c>
      <c r="I31" s="237">
        <f>'8月'!$AA31</f>
        <v>0</v>
      </c>
      <c r="J31" s="237">
        <f>'9月'!$AA31</f>
        <v>0</v>
      </c>
      <c r="K31" s="237">
        <f>'10月'!$AA31</f>
        <v>0</v>
      </c>
      <c r="L31" s="237">
        <f>'11月'!$AA31</f>
        <v>0</v>
      </c>
      <c r="M31" s="237">
        <f>'12月'!$AA31</f>
        <v>0</v>
      </c>
      <c r="N31" s="237">
        <f>'1月'!$AA31</f>
        <v>0</v>
      </c>
      <c r="O31" s="237">
        <f>'2月'!$AA31</f>
        <v>0</v>
      </c>
      <c r="P31" s="237">
        <f>'3月'!$AA31</f>
        <v>0</v>
      </c>
      <c r="Q31" s="170">
        <f t="shared" si="0"/>
        <v>0</v>
      </c>
      <c r="R31" s="235"/>
    </row>
    <row r="32" spans="1:24" ht="18" customHeight="1" x14ac:dyDescent="0.15">
      <c r="A32" s="52" t="s">
        <v>208</v>
      </c>
      <c r="B32" s="105"/>
      <c r="C32" s="94"/>
      <c r="D32" s="93"/>
      <c r="E32" s="93"/>
      <c r="F32" s="93"/>
      <c r="G32" s="93"/>
      <c r="H32" s="93"/>
      <c r="I32" s="93"/>
      <c r="J32" s="93"/>
      <c r="K32" s="93"/>
      <c r="L32" s="93"/>
      <c r="M32" s="93"/>
      <c r="N32" s="93"/>
      <c r="O32" s="93"/>
      <c r="P32" s="93"/>
      <c r="Q32" s="226">
        <f t="shared" si="0"/>
        <v>0</v>
      </c>
      <c r="R32" s="93"/>
      <c r="S32" s="30"/>
      <c r="T32" s="30"/>
      <c r="U32" s="30"/>
      <c r="V32" s="30"/>
      <c r="W32" s="30"/>
      <c r="X32" s="30"/>
    </row>
    <row r="33" spans="1:24" ht="18" customHeight="1" x14ac:dyDescent="0.15">
      <c r="A33" s="318" t="s">
        <v>18</v>
      </c>
      <c r="B33" s="357"/>
      <c r="C33" s="95" t="s">
        <v>27</v>
      </c>
      <c r="D33" s="89" t="s">
        <v>129</v>
      </c>
      <c r="E33" s="156">
        <f>'4月'!$AA33</f>
        <v>0</v>
      </c>
      <c r="F33" s="157">
        <f>'5月'!$AA33</f>
        <v>0</v>
      </c>
      <c r="G33" s="157">
        <f>'6月'!$AA33</f>
        <v>0</v>
      </c>
      <c r="H33" s="157">
        <f>'7月'!$AA33</f>
        <v>0</v>
      </c>
      <c r="I33" s="157">
        <f>'8月'!$AA33</f>
        <v>0</v>
      </c>
      <c r="J33" s="157">
        <f>'9月'!$AA33</f>
        <v>0</v>
      </c>
      <c r="K33" s="157">
        <f>'10月'!$AA33</f>
        <v>0</v>
      </c>
      <c r="L33" s="157">
        <f>'11月'!$AA33</f>
        <v>0</v>
      </c>
      <c r="M33" s="157">
        <f>'12月'!$AA33</f>
        <v>0</v>
      </c>
      <c r="N33" s="157">
        <f>'1月'!$AA33</f>
        <v>0</v>
      </c>
      <c r="O33" s="157">
        <f>'2月'!$AA33</f>
        <v>0</v>
      </c>
      <c r="P33" s="157">
        <f>'3月'!$AA33</f>
        <v>0</v>
      </c>
      <c r="Q33" s="164">
        <f t="shared" si="0"/>
        <v>0</v>
      </c>
      <c r="R33" s="69" t="s">
        <v>17</v>
      </c>
      <c r="S33" s="30"/>
      <c r="T33" s="30"/>
      <c r="U33" s="30"/>
      <c r="V33" s="30"/>
      <c r="W33" s="30"/>
      <c r="X33" s="30"/>
    </row>
    <row r="34" spans="1:24" ht="18" customHeight="1" x14ac:dyDescent="0.15">
      <c r="A34" s="358"/>
      <c r="B34" s="359"/>
      <c r="C34" s="96" t="s">
        <v>65</v>
      </c>
      <c r="D34" s="71" t="s">
        <v>130</v>
      </c>
      <c r="E34" s="152">
        <f>'4月'!$AA34</f>
        <v>0</v>
      </c>
      <c r="F34" s="153">
        <f>'5月'!$AA34</f>
        <v>0</v>
      </c>
      <c r="G34" s="153">
        <f>'6月'!$AA34</f>
        <v>0</v>
      </c>
      <c r="H34" s="153">
        <f>'7月'!$AA34</f>
        <v>0</v>
      </c>
      <c r="I34" s="153">
        <f>'8月'!$AA34</f>
        <v>0</v>
      </c>
      <c r="J34" s="153">
        <f>'9月'!$AA34</f>
        <v>0</v>
      </c>
      <c r="K34" s="153">
        <f>'10月'!$AA34</f>
        <v>0</v>
      </c>
      <c r="L34" s="153">
        <f>'11月'!$AA34</f>
        <v>0</v>
      </c>
      <c r="M34" s="153">
        <f>'12月'!$AA34</f>
        <v>0</v>
      </c>
      <c r="N34" s="153">
        <f>'1月'!$AA34</f>
        <v>0</v>
      </c>
      <c r="O34" s="153">
        <f>'2月'!$AA34</f>
        <v>0</v>
      </c>
      <c r="P34" s="153">
        <f>'3月'!$AA34</f>
        <v>0</v>
      </c>
      <c r="Q34" s="232">
        <f t="shared" si="0"/>
        <v>0</v>
      </c>
      <c r="R34" s="73"/>
      <c r="S34" s="30"/>
      <c r="T34" s="30"/>
      <c r="U34" s="30"/>
      <c r="V34" s="30"/>
      <c r="W34" s="30"/>
      <c r="X34" s="30"/>
    </row>
    <row r="35" spans="1:24" ht="18" customHeight="1" x14ac:dyDescent="0.15">
      <c r="A35" s="358"/>
      <c r="B35" s="359"/>
      <c r="C35" s="79" t="s">
        <v>28</v>
      </c>
      <c r="D35" s="71" t="s">
        <v>131</v>
      </c>
      <c r="E35" s="152">
        <f>'4月'!$AA35</f>
        <v>0</v>
      </c>
      <c r="F35" s="153">
        <f>'5月'!$AA35</f>
        <v>0</v>
      </c>
      <c r="G35" s="153">
        <f>'6月'!$AA35</f>
        <v>0</v>
      </c>
      <c r="H35" s="153">
        <f>'7月'!$AA35</f>
        <v>0</v>
      </c>
      <c r="I35" s="153">
        <f>'8月'!$AA35</f>
        <v>0</v>
      </c>
      <c r="J35" s="153">
        <f>'9月'!$AA35</f>
        <v>0</v>
      </c>
      <c r="K35" s="153">
        <f>'10月'!$AA35</f>
        <v>0</v>
      </c>
      <c r="L35" s="153">
        <f>'11月'!$AA35</f>
        <v>0</v>
      </c>
      <c r="M35" s="153">
        <f>'12月'!$AA35</f>
        <v>0</v>
      </c>
      <c r="N35" s="153">
        <f>'1月'!$AA35</f>
        <v>0</v>
      </c>
      <c r="O35" s="153">
        <f>'2月'!$AA35</f>
        <v>0</v>
      </c>
      <c r="P35" s="153">
        <f>'3月'!$AA35</f>
        <v>0</v>
      </c>
      <c r="Q35" s="232">
        <f t="shared" si="0"/>
        <v>0</v>
      </c>
      <c r="R35" s="73"/>
      <c r="S35" s="30"/>
      <c r="T35" s="30"/>
      <c r="U35" s="30"/>
      <c r="V35" s="30"/>
      <c r="W35" s="30"/>
      <c r="X35" s="30"/>
    </row>
    <row r="36" spans="1:24" ht="18" customHeight="1" x14ac:dyDescent="0.15">
      <c r="A36" s="358"/>
      <c r="B36" s="359"/>
      <c r="C36" s="78" t="s">
        <v>29</v>
      </c>
      <c r="D36" s="71" t="s">
        <v>132</v>
      </c>
      <c r="E36" s="152">
        <f>'4月'!$AA36</f>
        <v>0</v>
      </c>
      <c r="F36" s="153">
        <f>'5月'!$AA36</f>
        <v>0</v>
      </c>
      <c r="G36" s="153">
        <f>'6月'!$AA36</f>
        <v>0</v>
      </c>
      <c r="H36" s="153">
        <f>'7月'!$AA36</f>
        <v>0</v>
      </c>
      <c r="I36" s="153">
        <f>'8月'!$AA36</f>
        <v>0</v>
      </c>
      <c r="J36" s="153">
        <f>'9月'!$AA36</f>
        <v>0</v>
      </c>
      <c r="K36" s="153">
        <f>'10月'!$AA36</f>
        <v>0</v>
      </c>
      <c r="L36" s="153">
        <f>'11月'!$AA36</f>
        <v>0</v>
      </c>
      <c r="M36" s="153">
        <f>'12月'!$AA36</f>
        <v>0</v>
      </c>
      <c r="N36" s="153">
        <f>'1月'!$AA36</f>
        <v>0</v>
      </c>
      <c r="O36" s="153">
        <f>'2月'!$AA36</f>
        <v>0</v>
      </c>
      <c r="P36" s="153">
        <f>'3月'!$AA36</f>
        <v>0</v>
      </c>
      <c r="Q36" s="232">
        <f t="shared" si="0"/>
        <v>0</v>
      </c>
      <c r="R36" s="73"/>
      <c r="S36" s="30"/>
      <c r="T36" s="30"/>
      <c r="U36" s="30"/>
      <c r="V36" s="30"/>
      <c r="W36" s="30"/>
      <c r="X36" s="30"/>
    </row>
    <row r="37" spans="1:24" ht="18" customHeight="1" x14ac:dyDescent="0.15">
      <c r="A37" s="358"/>
      <c r="B37" s="359"/>
      <c r="C37" s="70" t="s">
        <v>30</v>
      </c>
      <c r="D37" s="71" t="s">
        <v>133</v>
      </c>
      <c r="E37" s="152">
        <f>'4月'!$AA37</f>
        <v>0</v>
      </c>
      <c r="F37" s="153">
        <f>'5月'!$AA37</f>
        <v>0</v>
      </c>
      <c r="G37" s="153">
        <f>'6月'!$AA37</f>
        <v>0</v>
      </c>
      <c r="H37" s="153">
        <f>'7月'!$AA37</f>
        <v>0</v>
      </c>
      <c r="I37" s="153">
        <f>'8月'!$AA37</f>
        <v>0</v>
      </c>
      <c r="J37" s="153">
        <f>'9月'!$AA37</f>
        <v>0</v>
      </c>
      <c r="K37" s="153">
        <f>'10月'!$AA37</f>
        <v>0</v>
      </c>
      <c r="L37" s="153">
        <f>'11月'!$AA37</f>
        <v>0</v>
      </c>
      <c r="M37" s="153">
        <f>'12月'!$AA37</f>
        <v>0</v>
      </c>
      <c r="N37" s="153">
        <f>'1月'!$AA37</f>
        <v>0</v>
      </c>
      <c r="O37" s="153">
        <f>'2月'!$AA37</f>
        <v>0</v>
      </c>
      <c r="P37" s="153">
        <f>'3月'!$AA37</f>
        <v>0</v>
      </c>
      <c r="Q37" s="232">
        <f t="shared" si="0"/>
        <v>0</v>
      </c>
      <c r="R37" s="73"/>
      <c r="S37" s="30"/>
      <c r="T37" s="30"/>
      <c r="U37" s="30"/>
      <c r="V37" s="30"/>
      <c r="W37" s="30"/>
      <c r="X37" s="30"/>
    </row>
    <row r="38" spans="1:24" ht="18" customHeight="1" x14ac:dyDescent="0.15">
      <c r="A38" s="360"/>
      <c r="B38" s="361"/>
      <c r="C38" s="97" t="s">
        <v>64</v>
      </c>
      <c r="D38" s="82" t="s">
        <v>134</v>
      </c>
      <c r="E38" s="154">
        <f>'4月'!$AA38</f>
        <v>0</v>
      </c>
      <c r="F38" s="155">
        <f>'5月'!$AA38</f>
        <v>0</v>
      </c>
      <c r="G38" s="155">
        <f>'6月'!$AA38</f>
        <v>0</v>
      </c>
      <c r="H38" s="155">
        <f>'7月'!$AA38</f>
        <v>0</v>
      </c>
      <c r="I38" s="155">
        <f>'8月'!$AA38</f>
        <v>0</v>
      </c>
      <c r="J38" s="155">
        <f>'9月'!$AA38</f>
        <v>0</v>
      </c>
      <c r="K38" s="155">
        <f>'10月'!$AA38</f>
        <v>0</v>
      </c>
      <c r="L38" s="155">
        <f>'11月'!$AA38</f>
        <v>0</v>
      </c>
      <c r="M38" s="155">
        <f>'12月'!$AA38</f>
        <v>0</v>
      </c>
      <c r="N38" s="155">
        <f>'1月'!$AA38</f>
        <v>0</v>
      </c>
      <c r="O38" s="155">
        <f>'2月'!$AA38</f>
        <v>0</v>
      </c>
      <c r="P38" s="155">
        <f>'3月'!$AA38</f>
        <v>0</v>
      </c>
      <c r="Q38" s="227">
        <f t="shared" si="0"/>
        <v>0</v>
      </c>
      <c r="R38" s="84"/>
      <c r="S38" s="30"/>
      <c r="T38" s="30"/>
      <c r="U38" s="30"/>
      <c r="V38" s="30"/>
      <c r="W38" s="30"/>
      <c r="X38" s="30"/>
    </row>
    <row r="39" spans="1:24" ht="18" customHeight="1" x14ac:dyDescent="0.15">
      <c r="A39" s="238"/>
      <c r="B39" s="238"/>
      <c r="C39" s="239"/>
      <c r="D39" s="240"/>
      <c r="E39" s="93"/>
      <c r="F39" s="93"/>
      <c r="G39" s="93"/>
      <c r="H39" s="93"/>
      <c r="I39" s="93"/>
      <c r="J39" s="93"/>
      <c r="K39" s="93"/>
      <c r="L39" s="93"/>
      <c r="M39" s="93"/>
      <c r="N39" s="93"/>
      <c r="O39" s="93"/>
      <c r="P39" s="93"/>
      <c r="Q39" s="226">
        <f t="shared" si="0"/>
        <v>0</v>
      </c>
      <c r="R39" s="226"/>
      <c r="S39" s="30"/>
      <c r="T39" s="30"/>
      <c r="U39" s="30"/>
      <c r="V39" s="30"/>
      <c r="W39" s="30"/>
      <c r="X39" s="30"/>
    </row>
    <row r="40" spans="1:24" ht="18" customHeight="1" x14ac:dyDescent="0.15">
      <c r="A40" s="328" t="s">
        <v>19</v>
      </c>
      <c r="B40" s="329"/>
      <c r="C40" s="95" t="s">
        <v>23</v>
      </c>
      <c r="D40" s="67" t="s">
        <v>135</v>
      </c>
      <c r="E40" s="156">
        <f>'4月'!$AA40</f>
        <v>0</v>
      </c>
      <c r="F40" s="157">
        <f>'5月'!$AA40</f>
        <v>0</v>
      </c>
      <c r="G40" s="157">
        <f>'6月'!$AA40</f>
        <v>0</v>
      </c>
      <c r="H40" s="157">
        <f>'7月'!$AA40</f>
        <v>0</v>
      </c>
      <c r="I40" s="157">
        <f>'8月'!$AA40</f>
        <v>0</v>
      </c>
      <c r="J40" s="157">
        <f>'9月'!$AA40</f>
        <v>0</v>
      </c>
      <c r="K40" s="157">
        <f>'10月'!$AA40</f>
        <v>0</v>
      </c>
      <c r="L40" s="157">
        <f>'11月'!$AA40</f>
        <v>0</v>
      </c>
      <c r="M40" s="157">
        <f>'12月'!$AA40</f>
        <v>0</v>
      </c>
      <c r="N40" s="157">
        <f>'1月'!$AA40</f>
        <v>0</v>
      </c>
      <c r="O40" s="157">
        <f>'2月'!$AA40</f>
        <v>0</v>
      </c>
      <c r="P40" s="157">
        <f>'3月'!$AA40</f>
        <v>0</v>
      </c>
      <c r="Q40" s="164">
        <f t="shared" si="0"/>
        <v>0</v>
      </c>
      <c r="R40" s="102" t="s">
        <v>20</v>
      </c>
      <c r="S40" s="30"/>
      <c r="T40" s="30"/>
      <c r="U40" s="30"/>
      <c r="V40" s="30"/>
      <c r="W40" s="30"/>
      <c r="X40" s="30"/>
    </row>
    <row r="41" spans="1:24" ht="18" customHeight="1" x14ac:dyDescent="0.15">
      <c r="A41" s="330"/>
      <c r="B41" s="331"/>
      <c r="C41" s="103" t="s">
        <v>24</v>
      </c>
      <c r="D41" s="82" t="s">
        <v>143</v>
      </c>
      <c r="E41" s="154">
        <f>'4月'!$AA41</f>
        <v>0</v>
      </c>
      <c r="F41" s="155">
        <f>'5月'!$AA41</f>
        <v>0</v>
      </c>
      <c r="G41" s="155">
        <f>'6月'!$AA41</f>
        <v>0</v>
      </c>
      <c r="H41" s="155">
        <f>'7月'!$AA41</f>
        <v>0</v>
      </c>
      <c r="I41" s="155">
        <f>'8月'!$AA41</f>
        <v>0</v>
      </c>
      <c r="J41" s="155">
        <f>'9月'!$AA41</f>
        <v>0</v>
      </c>
      <c r="K41" s="155">
        <f>'10月'!$AA41</f>
        <v>0</v>
      </c>
      <c r="L41" s="155">
        <f>'11月'!$AA41</f>
        <v>0</v>
      </c>
      <c r="M41" s="155">
        <f>'12月'!$AA41</f>
        <v>0</v>
      </c>
      <c r="N41" s="155">
        <f>'1月'!$AA41</f>
        <v>0</v>
      </c>
      <c r="O41" s="155">
        <f>'2月'!$AA41</f>
        <v>0</v>
      </c>
      <c r="P41" s="155">
        <f>'3月'!$AA41</f>
        <v>0</v>
      </c>
      <c r="Q41" s="227">
        <f t="shared" si="0"/>
        <v>0</v>
      </c>
      <c r="R41" s="84"/>
      <c r="S41" s="30"/>
      <c r="T41" s="30"/>
      <c r="U41" s="30"/>
      <c r="V41" s="30"/>
      <c r="W41" s="30"/>
      <c r="X41" s="30"/>
    </row>
    <row r="42" spans="1:24" ht="18" customHeight="1" x14ac:dyDescent="0.15">
      <c r="A42" s="98"/>
      <c r="B42" s="238"/>
      <c r="C42" s="239"/>
      <c r="D42" s="240"/>
      <c r="E42" s="93"/>
      <c r="F42" s="93"/>
      <c r="G42" s="93"/>
      <c r="H42" s="93"/>
      <c r="I42" s="93"/>
      <c r="J42" s="93"/>
      <c r="K42" s="93"/>
      <c r="L42" s="93"/>
      <c r="M42" s="93"/>
      <c r="N42" s="93"/>
      <c r="O42" s="93"/>
      <c r="P42" s="93"/>
      <c r="Q42" s="226">
        <f t="shared" si="0"/>
        <v>0</v>
      </c>
      <c r="R42" s="226"/>
      <c r="S42" s="30"/>
      <c r="T42" s="30"/>
      <c r="U42" s="30"/>
      <c r="V42" s="30"/>
      <c r="W42" s="30"/>
      <c r="X42" s="30"/>
    </row>
    <row r="43" spans="1:24" ht="18" customHeight="1" x14ac:dyDescent="0.15">
      <c r="A43" s="312" t="s">
        <v>33</v>
      </c>
      <c r="B43" s="313"/>
      <c r="C43" s="95" t="s">
        <v>25</v>
      </c>
      <c r="D43" s="67" t="s">
        <v>136</v>
      </c>
      <c r="E43" s="156">
        <f>'4月'!$AA43</f>
        <v>0</v>
      </c>
      <c r="F43" s="157">
        <f>'5月'!$AA43</f>
        <v>0</v>
      </c>
      <c r="G43" s="157">
        <f>'6月'!$AA43</f>
        <v>0</v>
      </c>
      <c r="H43" s="157">
        <f>'7月'!$AA43</f>
        <v>0</v>
      </c>
      <c r="I43" s="157">
        <f>'8月'!$AA43</f>
        <v>0</v>
      </c>
      <c r="J43" s="157">
        <f>'9月'!$AA43</f>
        <v>0</v>
      </c>
      <c r="K43" s="157">
        <f>'10月'!$AA43</f>
        <v>0</v>
      </c>
      <c r="L43" s="157">
        <f>'11月'!$AA43</f>
        <v>0</v>
      </c>
      <c r="M43" s="157">
        <f>'12月'!$AA43</f>
        <v>0</v>
      </c>
      <c r="N43" s="157">
        <f>'1月'!$AA43</f>
        <v>0</v>
      </c>
      <c r="O43" s="157">
        <f>'2月'!$AA43</f>
        <v>0</v>
      </c>
      <c r="P43" s="157">
        <f>'3月'!$AA43</f>
        <v>0</v>
      </c>
      <c r="Q43" s="164">
        <f t="shared" si="0"/>
        <v>0</v>
      </c>
      <c r="R43" s="102" t="s">
        <v>20</v>
      </c>
      <c r="S43" s="30"/>
      <c r="T43" s="30"/>
      <c r="U43" s="30"/>
      <c r="V43" s="30"/>
      <c r="W43" s="30"/>
      <c r="X43" s="30"/>
    </row>
    <row r="44" spans="1:24" ht="18" customHeight="1" x14ac:dyDescent="0.15">
      <c r="A44" s="314"/>
      <c r="B44" s="315"/>
      <c r="C44" s="81" t="s">
        <v>26</v>
      </c>
      <c r="D44" s="82" t="s">
        <v>120</v>
      </c>
      <c r="E44" s="154">
        <f>'4月'!$AA44</f>
        <v>0</v>
      </c>
      <c r="F44" s="155">
        <f>'5月'!$AA44</f>
        <v>0</v>
      </c>
      <c r="G44" s="155">
        <f>'6月'!$AA44</f>
        <v>0</v>
      </c>
      <c r="H44" s="155">
        <f>'7月'!$AA44</f>
        <v>0</v>
      </c>
      <c r="I44" s="155">
        <f>'8月'!$AA44</f>
        <v>0</v>
      </c>
      <c r="J44" s="155">
        <f>'9月'!$AA44</f>
        <v>0</v>
      </c>
      <c r="K44" s="155">
        <f>'10月'!$AA44</f>
        <v>0</v>
      </c>
      <c r="L44" s="155">
        <f>'11月'!$AA44</f>
        <v>0</v>
      </c>
      <c r="M44" s="155">
        <f>'12月'!$AA44</f>
        <v>0</v>
      </c>
      <c r="N44" s="155">
        <f>'1月'!$AA44</f>
        <v>0</v>
      </c>
      <c r="O44" s="155">
        <f>'2月'!$AA44</f>
        <v>0</v>
      </c>
      <c r="P44" s="155">
        <f>'3月'!$AA44</f>
        <v>0</v>
      </c>
      <c r="Q44" s="241">
        <f t="shared" si="0"/>
        <v>0</v>
      </c>
      <c r="R44" s="84"/>
      <c r="S44" s="30"/>
      <c r="T44" s="30"/>
      <c r="U44" s="30"/>
      <c r="V44" s="30"/>
      <c r="W44" s="30"/>
      <c r="X44" s="30"/>
    </row>
    <row r="45" spans="1:24" ht="18" customHeight="1" x14ac:dyDescent="0.15">
      <c r="A45" s="104"/>
      <c r="B45" s="104"/>
      <c r="C45" s="99"/>
      <c r="D45" s="105"/>
      <c r="E45" s="105">
        <f>'4月'!$AA45</f>
        <v>0</v>
      </c>
      <c r="F45" s="105">
        <f>'5月'!$AA45</f>
        <v>0</v>
      </c>
      <c r="G45" s="105">
        <f>'6月'!$AA45</f>
        <v>0</v>
      </c>
      <c r="H45" s="105">
        <f>'7月'!$AA45</f>
        <v>0</v>
      </c>
      <c r="I45" s="105">
        <f>'8月'!$AA45</f>
        <v>0</v>
      </c>
      <c r="J45" s="105">
        <f>'9月'!$AA45</f>
        <v>0</v>
      </c>
      <c r="K45" s="105">
        <f>'10月'!$AA45</f>
        <v>0</v>
      </c>
      <c r="L45" s="105">
        <f>'11月'!$AA45</f>
        <v>0</v>
      </c>
      <c r="M45" s="105">
        <f>'12月'!$AA45</f>
        <v>0</v>
      </c>
      <c r="N45" s="105">
        <f>'1月'!$AA45</f>
        <v>0</v>
      </c>
      <c r="O45" s="105">
        <f>'2月'!$AA45</f>
        <v>0</v>
      </c>
      <c r="P45" s="105">
        <f>'3月'!$AA45</f>
        <v>0</v>
      </c>
      <c r="Q45" s="226">
        <f t="shared" si="0"/>
        <v>0</v>
      </c>
      <c r="R45" s="30"/>
      <c r="S45" s="30"/>
      <c r="T45" s="30"/>
      <c r="U45" s="30"/>
      <c r="V45" s="30"/>
      <c r="W45" s="30"/>
      <c r="X45" s="30"/>
    </row>
    <row r="46" spans="1:24" ht="18" customHeight="1" x14ac:dyDescent="0.15">
      <c r="A46" s="347" t="s">
        <v>21</v>
      </c>
      <c r="B46" s="348"/>
      <c r="C46" s="349"/>
      <c r="D46" s="171" t="s">
        <v>137</v>
      </c>
      <c r="E46" s="166">
        <f>'4月'!$AA46</f>
        <v>0</v>
      </c>
      <c r="F46" s="167">
        <f>'5月'!$AA46</f>
        <v>0</v>
      </c>
      <c r="G46" s="167">
        <f>'6月'!$AA46</f>
        <v>0</v>
      </c>
      <c r="H46" s="167">
        <f>'7月'!$AA46</f>
        <v>0</v>
      </c>
      <c r="I46" s="167">
        <f>'8月'!$AA46</f>
        <v>0</v>
      </c>
      <c r="J46" s="167">
        <f>'9月'!$AA46</f>
        <v>0</v>
      </c>
      <c r="K46" s="167">
        <f>'10月'!$AA46</f>
        <v>0</v>
      </c>
      <c r="L46" s="167">
        <f>'11月'!$AA46</f>
        <v>0</v>
      </c>
      <c r="M46" s="167">
        <f>'12月'!$AA46</f>
        <v>0</v>
      </c>
      <c r="N46" s="167">
        <f>'1月'!$AA46</f>
        <v>0</v>
      </c>
      <c r="O46" s="167">
        <f>'2月'!$AA46</f>
        <v>0</v>
      </c>
      <c r="P46" s="167">
        <f>'3月'!$AA46</f>
        <v>0</v>
      </c>
      <c r="Q46" s="170">
        <f t="shared" si="0"/>
        <v>0</v>
      </c>
      <c r="R46" s="106" t="s">
        <v>22</v>
      </c>
      <c r="S46" s="30"/>
      <c r="T46" s="30"/>
      <c r="U46" s="30"/>
      <c r="V46" s="30"/>
      <c r="W46" s="30"/>
      <c r="X46" s="30"/>
    </row>
    <row r="47" spans="1:24" ht="24.75" customHeight="1" x14ac:dyDescent="0.15">
      <c r="A47" s="104"/>
      <c r="B47" s="104"/>
      <c r="C47" s="109"/>
      <c r="D47" s="105"/>
      <c r="E47" s="105"/>
      <c r="F47" s="105"/>
      <c r="G47" s="105"/>
      <c r="H47" s="105"/>
      <c r="I47" s="105"/>
      <c r="J47" s="105"/>
      <c r="K47" s="105"/>
      <c r="L47" s="105"/>
      <c r="M47" s="105"/>
      <c r="N47" s="105"/>
      <c r="O47" s="105"/>
      <c r="P47" s="105"/>
      <c r="Q47" s="101"/>
      <c r="R47" s="30"/>
      <c r="S47" s="30"/>
      <c r="T47" s="30"/>
      <c r="U47" s="30"/>
      <c r="V47" s="30"/>
      <c r="W47" s="30"/>
      <c r="X47" s="30"/>
    </row>
    <row r="48" spans="1:24" ht="21.75" customHeight="1" x14ac:dyDescent="0.15">
      <c r="A48" s="104"/>
      <c r="B48" s="104"/>
      <c r="C48" s="109"/>
      <c r="D48" s="105"/>
      <c r="E48" s="105"/>
      <c r="F48" s="105"/>
      <c r="G48" s="105"/>
      <c r="H48" s="105"/>
      <c r="I48" s="105"/>
      <c r="J48" s="105"/>
      <c r="K48" s="105"/>
      <c r="L48" s="105"/>
      <c r="M48" s="105"/>
      <c r="N48" s="105"/>
      <c r="O48" s="105"/>
      <c r="P48" s="105"/>
      <c r="Q48" s="101"/>
      <c r="R48" s="30"/>
      <c r="S48" s="30"/>
      <c r="T48" s="30"/>
      <c r="U48" s="30"/>
      <c r="V48" s="30"/>
      <c r="W48" s="30"/>
      <c r="X48" s="30"/>
    </row>
    <row r="49" spans="1:24" ht="21.75" customHeight="1" x14ac:dyDescent="0.15">
      <c r="A49" s="104"/>
      <c r="B49" s="104"/>
      <c r="C49" s="109"/>
      <c r="D49" s="105"/>
      <c r="E49" s="105"/>
      <c r="F49" s="105"/>
      <c r="G49" s="105"/>
      <c r="H49" s="105"/>
      <c r="I49" s="105"/>
      <c r="J49" s="105"/>
      <c r="K49" s="105"/>
      <c r="L49" s="105"/>
      <c r="M49" s="105"/>
      <c r="N49" s="105"/>
      <c r="O49" s="105"/>
      <c r="P49" s="105"/>
      <c r="Q49" s="101"/>
      <c r="R49" s="30"/>
      <c r="S49" s="30"/>
      <c r="T49" s="30"/>
      <c r="U49" s="30"/>
      <c r="V49" s="30"/>
      <c r="W49" s="30"/>
      <c r="X49" s="30"/>
    </row>
  </sheetData>
  <sheetProtection password="DA7F" sheet="1" objects="1" scenarios="1"/>
  <mergeCells count="14">
    <mergeCell ref="A46:C46"/>
    <mergeCell ref="C11:D11"/>
    <mergeCell ref="J3:K4"/>
    <mergeCell ref="J5:K6"/>
    <mergeCell ref="L3:R4"/>
    <mergeCell ref="L5:R6"/>
    <mergeCell ref="A43:B44"/>
    <mergeCell ref="B27:B31"/>
    <mergeCell ref="A33:B38"/>
    <mergeCell ref="A11:A31"/>
    <mergeCell ref="B11:B26"/>
    <mergeCell ref="A40:B41"/>
    <mergeCell ref="A8:R9"/>
    <mergeCell ref="Q11:R11"/>
  </mergeCells>
  <phoneticPr fontId="2"/>
  <printOptions horizontalCentered="1"/>
  <pageMargins left="0.27559055118110237" right="0.27559055118110237" top="0.59055118110236227" bottom="0.19685039370078741" header="0.31496062992125984" footer="0.19685039370078741"/>
  <pageSetup paperSize="8"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29">
        <v>12</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221</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193</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194</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195</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IF(T84&gt;31,"↑","")</f>
        <v/>
      </c>
      <c r="W85" s="104"/>
      <c r="X85" s="104"/>
      <c r="Y85" s="190"/>
      <c r="Z85" s="105"/>
      <c r="AB85" s="165"/>
    </row>
    <row r="86" spans="1:28" ht="18.600000000000001" customHeight="1" x14ac:dyDescent="0.15">
      <c r="T86" s="221" t="str">
        <f>IF(T84&gt;31,"活動日数が今月の日数を越えないように訂正してください。","")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P1:T1"/>
    <mergeCell ref="P2:T2"/>
    <mergeCell ref="N1:O1"/>
    <mergeCell ref="N2:O2"/>
    <mergeCell ref="C80:G80"/>
    <mergeCell ref="C76:G76"/>
    <mergeCell ref="C77:G77"/>
    <mergeCell ref="C78:G78"/>
    <mergeCell ref="C79:G79"/>
    <mergeCell ref="I5:I7"/>
    <mergeCell ref="C75:G75"/>
    <mergeCell ref="C62:G62"/>
    <mergeCell ref="C63:G63"/>
    <mergeCell ref="C64:G64"/>
    <mergeCell ref="C70:G70"/>
    <mergeCell ref="C68:G68"/>
    <mergeCell ref="C69:G69"/>
    <mergeCell ref="C17:G17"/>
    <mergeCell ref="C30:G30"/>
    <mergeCell ref="C23:G23"/>
    <mergeCell ref="C24:G24"/>
    <mergeCell ref="C25:G25"/>
    <mergeCell ref="C26:G26"/>
    <mergeCell ref="C27:G27"/>
    <mergeCell ref="H5:H7"/>
    <mergeCell ref="C56:G56"/>
    <mergeCell ref="C57:G57"/>
    <mergeCell ref="C58:G58"/>
    <mergeCell ref="C61:G61"/>
    <mergeCell ref="C48:G48"/>
    <mergeCell ref="C49:G49"/>
    <mergeCell ref="C52:G52"/>
    <mergeCell ref="C53:G53"/>
    <mergeCell ref="C54:G54"/>
    <mergeCell ref="C59:G59"/>
    <mergeCell ref="C60:G60"/>
    <mergeCell ref="C10:G10"/>
    <mergeCell ref="C15:G15"/>
    <mergeCell ref="C16:G16"/>
    <mergeCell ref="C9:G9"/>
    <mergeCell ref="C12:G12"/>
    <mergeCell ref="C13:G13"/>
    <mergeCell ref="C66:G66"/>
    <mergeCell ref="C67:G67"/>
    <mergeCell ref="C50:G50"/>
    <mergeCell ref="C51:G51"/>
    <mergeCell ref="C82:G82"/>
    <mergeCell ref="C72:G72"/>
    <mergeCell ref="C73:G73"/>
    <mergeCell ref="C74:G74"/>
    <mergeCell ref="C81:G81"/>
    <mergeCell ref="C71:G71"/>
    <mergeCell ref="Z3:AB3"/>
    <mergeCell ref="Y6:AB7"/>
    <mergeCell ref="Z1:AB2"/>
    <mergeCell ref="X5:AB5"/>
    <mergeCell ref="C83:G83"/>
    <mergeCell ref="C34:G34"/>
    <mergeCell ref="C35:G35"/>
    <mergeCell ref="C36:G36"/>
    <mergeCell ref="C37:G37"/>
    <mergeCell ref="C40:G40"/>
    <mergeCell ref="C41:G41"/>
    <mergeCell ref="C31:G31"/>
    <mergeCell ref="C32:G32"/>
    <mergeCell ref="C33:G33"/>
    <mergeCell ref="C38:G38"/>
    <mergeCell ref="C44:G44"/>
    <mergeCell ref="C45:G45"/>
    <mergeCell ref="C46:G46"/>
    <mergeCell ref="C47:G47"/>
    <mergeCell ref="C42:G42"/>
    <mergeCell ref="C39:G39"/>
    <mergeCell ref="C43:G43"/>
    <mergeCell ref="C55:G55"/>
    <mergeCell ref="C65:G65"/>
    <mergeCell ref="A84:G84"/>
    <mergeCell ref="T4:T7"/>
    <mergeCell ref="J4:O4"/>
    <mergeCell ref="H4:I4"/>
    <mergeCell ref="C14:G14"/>
    <mergeCell ref="C11:G11"/>
    <mergeCell ref="A4:B8"/>
    <mergeCell ref="R4:S4"/>
    <mergeCell ref="P4:Q4"/>
    <mergeCell ref="L5:L7"/>
    <mergeCell ref="C4:G8"/>
    <mergeCell ref="K5:K7"/>
    <mergeCell ref="J5:J7"/>
    <mergeCell ref="S5:S7"/>
    <mergeCell ref="R5:R7"/>
    <mergeCell ref="Q5:Q7"/>
    <mergeCell ref="P5:P7"/>
    <mergeCell ref="O5:O7"/>
    <mergeCell ref="N5:N7"/>
    <mergeCell ref="M5:M7"/>
    <mergeCell ref="C28:G28"/>
    <mergeCell ref="C29:G29"/>
    <mergeCell ref="C19:G19"/>
    <mergeCell ref="C20:G20"/>
    <mergeCell ref="W43:X44"/>
    <mergeCell ref="X27:X31"/>
    <mergeCell ref="W33:X38"/>
    <mergeCell ref="W12:W31"/>
    <mergeCell ref="X12:X26"/>
    <mergeCell ref="W32:AB32"/>
    <mergeCell ref="W40:X41"/>
    <mergeCell ref="W10:AB10"/>
    <mergeCell ref="C18:G18"/>
    <mergeCell ref="C21:G21"/>
    <mergeCell ref="C22:G22"/>
  </mergeCells>
  <phoneticPr fontId="2"/>
  <conditionalFormatting sqref="H84">
    <cfRule type="cellIs" dxfId="35" priority="2" stopIfTrue="1" operator="notEqual">
      <formula>$I$84</formula>
    </cfRule>
  </conditionalFormatting>
  <conditionalFormatting sqref="I84">
    <cfRule type="cellIs" dxfId="34" priority="3" stopIfTrue="1" operator="notEqual">
      <formula>$H$84</formula>
    </cfRule>
  </conditionalFormatting>
  <conditionalFormatting sqref="T84">
    <cfRule type="cellIs" dxfId="33"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4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400-000001000000}">
      <formula1>16</formula1>
      <formula2>19</formula2>
    </dataValidation>
    <dataValidation type="whole" allowBlank="1" showInputMessage="1" showErrorMessage="1" sqref="J85:S85 H84:S84 J9:S83" xr:uid="{00000000-0002-0000-04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4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4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1</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223</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196</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197</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198</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199</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200</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201</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202</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IF(T84&gt;31,"↑","")</f>
        <v/>
      </c>
      <c r="W85" s="104"/>
      <c r="X85" s="104"/>
      <c r="Y85" s="190"/>
      <c r="Z85" s="105"/>
      <c r="AB85" s="165"/>
    </row>
    <row r="86" spans="1:28" ht="18.600000000000001" customHeight="1" x14ac:dyDescent="0.15">
      <c r="T86" s="221" t="str">
        <f>IF(T84&gt;31,"活動日数が今月の日数を越えないように訂正してください。","")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Z3:AB3"/>
    <mergeCell ref="Y6:AB7"/>
    <mergeCell ref="Z1:AB2"/>
    <mergeCell ref="X5:AB5"/>
    <mergeCell ref="A4:B8"/>
    <mergeCell ref="R4:S4"/>
    <mergeCell ref="P4:Q4"/>
    <mergeCell ref="L5:L7"/>
    <mergeCell ref="K5:K7"/>
    <mergeCell ref="J5:J7"/>
    <mergeCell ref="S5:S7"/>
    <mergeCell ref="R5:R7"/>
    <mergeCell ref="Q5:Q7"/>
    <mergeCell ref="P5:P7"/>
    <mergeCell ref="O5:O7"/>
    <mergeCell ref="N5:N7"/>
    <mergeCell ref="M5:M7"/>
    <mergeCell ref="W43:X44"/>
    <mergeCell ref="X27:X31"/>
    <mergeCell ref="W33:X38"/>
    <mergeCell ref="W12:W31"/>
    <mergeCell ref="X12:X26"/>
    <mergeCell ref="W32:AB32"/>
    <mergeCell ref="W40:X41"/>
    <mergeCell ref="C28:G28"/>
    <mergeCell ref="A84:G84"/>
    <mergeCell ref="C14:G14"/>
    <mergeCell ref="C20:G20"/>
    <mergeCell ref="C21:G21"/>
    <mergeCell ref="C22:G22"/>
    <mergeCell ref="C30:G30"/>
    <mergeCell ref="C23:G23"/>
    <mergeCell ref="C24:G24"/>
    <mergeCell ref="C25:G25"/>
    <mergeCell ref="C26:G26"/>
    <mergeCell ref="C27:G27"/>
    <mergeCell ref="C29:G29"/>
    <mergeCell ref="C31:G31"/>
    <mergeCell ref="C32:G32"/>
    <mergeCell ref="C33:G33"/>
    <mergeCell ref="C38:G38"/>
    <mergeCell ref="W10:AB10"/>
    <mergeCell ref="C18:G18"/>
    <mergeCell ref="C4:G8"/>
    <mergeCell ref="C10:G10"/>
    <mergeCell ref="C15:G15"/>
    <mergeCell ref="C16:G16"/>
    <mergeCell ref="C9:G9"/>
    <mergeCell ref="C12:G12"/>
    <mergeCell ref="C19:G19"/>
    <mergeCell ref="C13:G13"/>
    <mergeCell ref="C17:G17"/>
    <mergeCell ref="T4:T7"/>
    <mergeCell ref="J4:O4"/>
    <mergeCell ref="H4:I4"/>
    <mergeCell ref="C11:G11"/>
    <mergeCell ref="C83:G83"/>
    <mergeCell ref="C34:G34"/>
    <mergeCell ref="C35:G35"/>
    <mergeCell ref="C36:G36"/>
    <mergeCell ref="C37:G37"/>
    <mergeCell ref="C40:G40"/>
    <mergeCell ref="C41:G41"/>
    <mergeCell ref="C42:G42"/>
    <mergeCell ref="C39:G39"/>
    <mergeCell ref="C43:G43"/>
    <mergeCell ref="C65:G65"/>
    <mergeCell ref="C66:G66"/>
    <mergeCell ref="C67:G67"/>
    <mergeCell ref="C50:G50"/>
    <mergeCell ref="C51:G51"/>
    <mergeCell ref="C59:G59"/>
    <mergeCell ref="C60:G60"/>
    <mergeCell ref="C44:G44"/>
    <mergeCell ref="C45:G45"/>
    <mergeCell ref="C46:G46"/>
    <mergeCell ref="C47:G47"/>
    <mergeCell ref="C56:G56"/>
    <mergeCell ref="C57:G57"/>
    <mergeCell ref="C58:G58"/>
    <mergeCell ref="C61:G61"/>
    <mergeCell ref="C48:G48"/>
    <mergeCell ref="C49:G49"/>
    <mergeCell ref="C52:G52"/>
    <mergeCell ref="C53:G53"/>
    <mergeCell ref="C54:G54"/>
    <mergeCell ref="C55:G55"/>
    <mergeCell ref="C79:G79"/>
    <mergeCell ref="P1:T1"/>
    <mergeCell ref="P2:T2"/>
    <mergeCell ref="N1:O1"/>
    <mergeCell ref="N2:O2"/>
    <mergeCell ref="I5:I7"/>
    <mergeCell ref="C62:G62"/>
    <mergeCell ref="C63:G63"/>
    <mergeCell ref="C64:G64"/>
    <mergeCell ref="C70:G70"/>
    <mergeCell ref="C68:G68"/>
    <mergeCell ref="C69:G69"/>
    <mergeCell ref="H5:H7"/>
    <mergeCell ref="C82:G82"/>
    <mergeCell ref="C72:G72"/>
    <mergeCell ref="C73:G73"/>
    <mergeCell ref="C74:G74"/>
    <mergeCell ref="C81:G81"/>
    <mergeCell ref="C71:G71"/>
    <mergeCell ref="C80:G80"/>
    <mergeCell ref="C76:G76"/>
    <mergeCell ref="C77:G77"/>
    <mergeCell ref="C78:G78"/>
    <mergeCell ref="C75:G75"/>
  </mergeCells>
  <phoneticPr fontId="2"/>
  <conditionalFormatting sqref="H84">
    <cfRule type="cellIs" dxfId="32" priority="2" stopIfTrue="1" operator="notEqual">
      <formula>$I$84</formula>
    </cfRule>
  </conditionalFormatting>
  <conditionalFormatting sqref="I84">
    <cfRule type="cellIs" dxfId="31" priority="3" stopIfTrue="1" operator="notEqual">
      <formula>$H$84</formula>
    </cfRule>
  </conditionalFormatting>
  <conditionalFormatting sqref="T84">
    <cfRule type="cellIs" dxfId="30"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5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500-000001000000}">
      <formula1>16</formula1>
      <formula2>19</formula2>
    </dataValidation>
    <dataValidation type="whole" allowBlank="1" showInputMessage="1" showErrorMessage="1" sqref="J85:S85 H84:S84 J9:S83" xr:uid="{00000000-0002-0000-05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5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5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2</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224</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203</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204</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205</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IF(T84&gt;28,"↑","")</f>
        <v/>
      </c>
      <c r="W85" s="104"/>
      <c r="X85" s="104"/>
      <c r="Y85" s="190"/>
      <c r="Z85" s="105"/>
      <c r="AB85" s="165"/>
    </row>
    <row r="86" spans="1:28" ht="18.600000000000001" customHeight="1" x14ac:dyDescent="0.15">
      <c r="T86" s="221" t="str">
        <f>IF(T84&gt;28,"活動日数が今月の日数を越えないように訂正してください。","")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P1:T1"/>
    <mergeCell ref="P2:T2"/>
    <mergeCell ref="N1:O1"/>
    <mergeCell ref="N2:O2"/>
    <mergeCell ref="C80:G80"/>
    <mergeCell ref="C76:G76"/>
    <mergeCell ref="C77:G77"/>
    <mergeCell ref="C78:G78"/>
    <mergeCell ref="C79:G79"/>
    <mergeCell ref="I5:I7"/>
    <mergeCell ref="C75:G75"/>
    <mergeCell ref="C62:G62"/>
    <mergeCell ref="C63:G63"/>
    <mergeCell ref="C64:G64"/>
    <mergeCell ref="C70:G70"/>
    <mergeCell ref="C68:G68"/>
    <mergeCell ref="C69:G69"/>
    <mergeCell ref="C17:G17"/>
    <mergeCell ref="C30:G30"/>
    <mergeCell ref="C23:G23"/>
    <mergeCell ref="C24:G24"/>
    <mergeCell ref="C25:G25"/>
    <mergeCell ref="C26:G26"/>
    <mergeCell ref="C27:G27"/>
    <mergeCell ref="H5:H7"/>
    <mergeCell ref="C56:G56"/>
    <mergeCell ref="C57:G57"/>
    <mergeCell ref="C58:G58"/>
    <mergeCell ref="C61:G61"/>
    <mergeCell ref="C48:G48"/>
    <mergeCell ref="C49:G49"/>
    <mergeCell ref="C52:G52"/>
    <mergeCell ref="C53:G53"/>
    <mergeCell ref="C54:G54"/>
    <mergeCell ref="C59:G59"/>
    <mergeCell ref="C60:G60"/>
    <mergeCell ref="C10:G10"/>
    <mergeCell ref="C15:G15"/>
    <mergeCell ref="C16:G16"/>
    <mergeCell ref="C9:G9"/>
    <mergeCell ref="C12:G12"/>
    <mergeCell ref="C13:G13"/>
    <mergeCell ref="C66:G66"/>
    <mergeCell ref="C67:G67"/>
    <mergeCell ref="C50:G50"/>
    <mergeCell ref="C51:G51"/>
    <mergeCell ref="C82:G82"/>
    <mergeCell ref="C72:G72"/>
    <mergeCell ref="C73:G73"/>
    <mergeCell ref="C74:G74"/>
    <mergeCell ref="C81:G81"/>
    <mergeCell ref="C71:G71"/>
    <mergeCell ref="Z3:AB3"/>
    <mergeCell ref="Y6:AB7"/>
    <mergeCell ref="Z1:AB2"/>
    <mergeCell ref="X5:AB5"/>
    <mergeCell ref="C83:G83"/>
    <mergeCell ref="C34:G34"/>
    <mergeCell ref="C35:G35"/>
    <mergeCell ref="C36:G36"/>
    <mergeCell ref="C37:G37"/>
    <mergeCell ref="C40:G40"/>
    <mergeCell ref="C41:G41"/>
    <mergeCell ref="C31:G31"/>
    <mergeCell ref="C32:G32"/>
    <mergeCell ref="C33:G33"/>
    <mergeCell ref="C38:G38"/>
    <mergeCell ref="C44:G44"/>
    <mergeCell ref="C45:G45"/>
    <mergeCell ref="C46:G46"/>
    <mergeCell ref="C47:G47"/>
    <mergeCell ref="C42:G42"/>
    <mergeCell ref="C39:G39"/>
    <mergeCell ref="C43:G43"/>
    <mergeCell ref="C55:G55"/>
    <mergeCell ref="C65:G65"/>
    <mergeCell ref="A84:G84"/>
    <mergeCell ref="T4:T7"/>
    <mergeCell ref="J4:O4"/>
    <mergeCell ref="H4:I4"/>
    <mergeCell ref="C14:G14"/>
    <mergeCell ref="C11:G11"/>
    <mergeCell ref="A4:B8"/>
    <mergeCell ref="R4:S4"/>
    <mergeCell ref="P4:Q4"/>
    <mergeCell ref="L5:L7"/>
    <mergeCell ref="C4:G8"/>
    <mergeCell ref="K5:K7"/>
    <mergeCell ref="J5:J7"/>
    <mergeCell ref="S5:S7"/>
    <mergeCell ref="R5:R7"/>
    <mergeCell ref="Q5:Q7"/>
    <mergeCell ref="P5:P7"/>
    <mergeCell ref="O5:O7"/>
    <mergeCell ref="N5:N7"/>
    <mergeCell ref="M5:M7"/>
    <mergeCell ref="C28:G28"/>
    <mergeCell ref="C29:G29"/>
    <mergeCell ref="C19:G19"/>
    <mergeCell ref="C20:G20"/>
    <mergeCell ref="W43:X44"/>
    <mergeCell ref="X27:X31"/>
    <mergeCell ref="W33:X38"/>
    <mergeCell ref="W12:W31"/>
    <mergeCell ref="X12:X26"/>
    <mergeCell ref="W32:AB32"/>
    <mergeCell ref="W40:X41"/>
    <mergeCell ref="W10:AB10"/>
    <mergeCell ref="C18:G18"/>
    <mergeCell ref="C21:G21"/>
    <mergeCell ref="C22:G22"/>
  </mergeCells>
  <phoneticPr fontId="2"/>
  <conditionalFormatting sqref="H84">
    <cfRule type="cellIs" dxfId="29" priority="2" stopIfTrue="1" operator="notEqual">
      <formula>$I$84</formula>
    </cfRule>
  </conditionalFormatting>
  <conditionalFormatting sqref="I84">
    <cfRule type="cellIs" dxfId="28" priority="3" stopIfTrue="1" operator="notEqual">
      <formula>$H$84</formula>
    </cfRule>
  </conditionalFormatting>
  <conditionalFormatting sqref="T84">
    <cfRule type="cellIs" dxfId="27"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6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600-000001000000}">
      <formula1>16</formula1>
      <formula2>19</formula2>
    </dataValidation>
    <dataValidation type="whole" allowBlank="1" showInputMessage="1" showErrorMessage="1" sqref="J85:S85 H84:S84 J9:S83" xr:uid="{00000000-0002-0000-06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6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6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3</v>
      </c>
      <c r="F1" s="33" t="s">
        <v>75</v>
      </c>
      <c r="G1" s="203" t="s">
        <v>176</v>
      </c>
      <c r="N1" s="352" t="s">
        <v>67</v>
      </c>
      <c r="O1" s="353"/>
      <c r="P1" s="353" t="str">
        <f>総合計!L3</f>
        <v>いなべ市民児協</v>
      </c>
      <c r="Q1" s="353"/>
      <c r="R1" s="353"/>
      <c r="S1" s="353"/>
      <c r="T1" s="424"/>
      <c r="Z1" s="405"/>
      <c r="AA1" s="406"/>
      <c r="AB1" s="407"/>
    </row>
    <row r="2" spans="1:28" ht="21.75" customHeight="1" x14ac:dyDescent="0.25">
      <c r="A2" s="34"/>
      <c r="B2" s="34"/>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309" t="s">
        <v>35</v>
      </c>
      <c r="I4" s="310"/>
      <c r="J4" s="393" t="s">
        <v>34</v>
      </c>
      <c r="K4" s="394"/>
      <c r="L4" s="394"/>
      <c r="M4" s="394"/>
      <c r="N4" s="394"/>
      <c r="O4" s="394"/>
      <c r="P4" s="395" t="s">
        <v>19</v>
      </c>
      <c r="Q4" s="396"/>
      <c r="R4" s="395" t="s">
        <v>33</v>
      </c>
      <c r="S4" s="396"/>
      <c r="T4" s="294" t="s">
        <v>60</v>
      </c>
      <c r="V4" s="23"/>
      <c r="W4" s="24" t="s">
        <v>63</v>
      </c>
      <c r="X4" s="25"/>
      <c r="Y4" s="26"/>
      <c r="Z4" s="27"/>
      <c r="AA4" s="28"/>
      <c r="AB4" s="193"/>
    </row>
    <row r="5" spans="1:28" ht="30.75" customHeight="1" x14ac:dyDescent="0.15">
      <c r="A5" s="302"/>
      <c r="B5" s="303"/>
      <c r="C5" s="285"/>
      <c r="D5" s="286"/>
      <c r="E5" s="286"/>
      <c r="F5" s="286"/>
      <c r="G5" s="287"/>
      <c r="H5" s="416" t="s">
        <v>178</v>
      </c>
      <c r="I5" s="426" t="s">
        <v>179</v>
      </c>
      <c r="J5" s="398" t="s">
        <v>56</v>
      </c>
      <c r="K5" s="397" t="s">
        <v>58</v>
      </c>
      <c r="L5" s="397" t="s">
        <v>59</v>
      </c>
      <c r="M5" s="399" t="s">
        <v>55</v>
      </c>
      <c r="N5" s="399" t="s">
        <v>53</v>
      </c>
      <c r="O5" s="397" t="s">
        <v>52</v>
      </c>
      <c r="P5" s="399" t="s">
        <v>54</v>
      </c>
      <c r="Q5" s="399" t="s">
        <v>32</v>
      </c>
      <c r="R5" s="399" t="s">
        <v>51</v>
      </c>
      <c r="S5" s="399" t="s">
        <v>57</v>
      </c>
      <c r="T5" s="295"/>
      <c r="V5" s="23"/>
      <c r="W5" s="36"/>
      <c r="X5" s="401" t="str">
        <f>総合計!L3</f>
        <v>いなべ市民児協</v>
      </c>
      <c r="Y5" s="401"/>
      <c r="Z5" s="401"/>
      <c r="AA5" s="401"/>
      <c r="AB5" s="402"/>
    </row>
    <row r="6" spans="1:28" ht="18" customHeight="1" x14ac:dyDescent="0.15">
      <c r="A6" s="302"/>
      <c r="B6" s="303"/>
      <c r="C6" s="285"/>
      <c r="D6" s="286"/>
      <c r="E6" s="286"/>
      <c r="F6" s="286"/>
      <c r="G6" s="287"/>
      <c r="H6" s="417"/>
      <c r="I6" s="427"/>
      <c r="J6" s="298"/>
      <c r="K6" s="311"/>
      <c r="L6" s="311"/>
      <c r="M6" s="341"/>
      <c r="N6" s="341"/>
      <c r="O6" s="311"/>
      <c r="P6" s="341"/>
      <c r="Q6" s="341"/>
      <c r="R6" s="341"/>
      <c r="S6" s="341"/>
      <c r="T6" s="296"/>
      <c r="U6" s="62"/>
      <c r="V6" s="23"/>
      <c r="W6" s="41" t="s">
        <v>62</v>
      </c>
      <c r="Y6" s="401">
        <f>総合計!L5</f>
        <v>0</v>
      </c>
      <c r="Z6" s="401"/>
      <c r="AA6" s="401"/>
      <c r="AB6" s="402"/>
    </row>
    <row r="7" spans="1:28" ht="18" customHeight="1" x14ac:dyDescent="0.15">
      <c r="A7" s="302"/>
      <c r="B7" s="303"/>
      <c r="C7" s="285"/>
      <c r="D7" s="286"/>
      <c r="E7" s="286"/>
      <c r="F7" s="286"/>
      <c r="G7" s="287"/>
      <c r="H7" s="417"/>
      <c r="I7" s="427"/>
      <c r="J7" s="298"/>
      <c r="K7" s="311"/>
      <c r="L7" s="311"/>
      <c r="M7" s="341"/>
      <c r="N7" s="341"/>
      <c r="O7" s="311"/>
      <c r="P7" s="341"/>
      <c r="Q7" s="341"/>
      <c r="R7" s="341"/>
      <c r="S7" s="341"/>
      <c r="T7" s="296"/>
      <c r="U7" s="36"/>
      <c r="V7" s="23"/>
      <c r="W7" s="45"/>
      <c r="X7" s="46"/>
      <c r="Y7" s="403"/>
      <c r="Z7" s="403"/>
      <c r="AA7" s="403"/>
      <c r="AB7" s="404"/>
    </row>
    <row r="8" spans="1:28" ht="18" customHeight="1" x14ac:dyDescent="0.15">
      <c r="A8" s="304"/>
      <c r="B8" s="305"/>
      <c r="C8" s="288"/>
      <c r="D8" s="289"/>
      <c r="E8" s="289"/>
      <c r="F8" s="289"/>
      <c r="G8" s="290"/>
      <c r="H8" s="74" t="s">
        <v>181</v>
      </c>
      <c r="I8" s="75" t="s">
        <v>182</v>
      </c>
      <c r="J8" s="76" t="s">
        <v>183</v>
      </c>
      <c r="K8" s="77" t="s">
        <v>41</v>
      </c>
      <c r="L8" s="77" t="s">
        <v>42</v>
      </c>
      <c r="M8" s="77" t="s">
        <v>43</v>
      </c>
      <c r="N8" s="77" t="s">
        <v>44</v>
      </c>
      <c r="O8" s="77" t="s">
        <v>45</v>
      </c>
      <c r="P8" s="77" t="s">
        <v>46</v>
      </c>
      <c r="Q8" s="77" t="s">
        <v>47</v>
      </c>
      <c r="R8" s="77" t="s">
        <v>48</v>
      </c>
      <c r="S8" s="77" t="s">
        <v>49</v>
      </c>
      <c r="T8" s="77"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225</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108</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109</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110</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114</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115</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116</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117</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118</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119</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120</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121</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122</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123</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138</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124</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125</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126</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127</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139</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128</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129</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130</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131</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132</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133</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134</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135</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140</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136</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120</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137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600000000000001"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IF(T84&gt;31,"↑","")</f>
        <v/>
      </c>
      <c r="W85" s="104"/>
      <c r="X85" s="104"/>
      <c r="Y85" s="190"/>
      <c r="Z85" s="105"/>
      <c r="AB85" s="165"/>
    </row>
    <row r="86" spans="1:28" ht="18.600000000000001" customHeight="1" x14ac:dyDescent="0.15">
      <c r="T86" s="221" t="str">
        <f>IF(T84&gt;31,"活動日数が今月の日数を越えないように訂正してください。","")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Z3:AB3"/>
    <mergeCell ref="Y6:AB7"/>
    <mergeCell ref="Z1:AB2"/>
    <mergeCell ref="X5:AB5"/>
    <mergeCell ref="A4:B8"/>
    <mergeCell ref="R4:S4"/>
    <mergeCell ref="P4:Q4"/>
    <mergeCell ref="L5:L7"/>
    <mergeCell ref="K5:K7"/>
    <mergeCell ref="J5:J7"/>
    <mergeCell ref="S5:S7"/>
    <mergeCell ref="R5:R7"/>
    <mergeCell ref="Q5:Q7"/>
    <mergeCell ref="P5:P7"/>
    <mergeCell ref="O5:O7"/>
    <mergeCell ref="N5:N7"/>
    <mergeCell ref="M5:M7"/>
    <mergeCell ref="W43:X44"/>
    <mergeCell ref="X27:X31"/>
    <mergeCell ref="W33:X38"/>
    <mergeCell ref="W12:W31"/>
    <mergeCell ref="X12:X26"/>
    <mergeCell ref="W32:AB32"/>
    <mergeCell ref="W40:X41"/>
    <mergeCell ref="C28:G28"/>
    <mergeCell ref="A84:G84"/>
    <mergeCell ref="C14:G14"/>
    <mergeCell ref="C20:G20"/>
    <mergeCell ref="C21:G21"/>
    <mergeCell ref="C22:G22"/>
    <mergeCell ref="C30:G30"/>
    <mergeCell ref="C23:G23"/>
    <mergeCell ref="C24:G24"/>
    <mergeCell ref="C25:G25"/>
    <mergeCell ref="C26:G26"/>
    <mergeCell ref="C27:G27"/>
    <mergeCell ref="C29:G29"/>
    <mergeCell ref="C31:G31"/>
    <mergeCell ref="C32:G32"/>
    <mergeCell ref="C33:G33"/>
    <mergeCell ref="C38:G38"/>
    <mergeCell ref="W10:AB10"/>
    <mergeCell ref="C18:G18"/>
    <mergeCell ref="C4:G8"/>
    <mergeCell ref="C10:G10"/>
    <mergeCell ref="C15:G15"/>
    <mergeCell ref="C16:G16"/>
    <mergeCell ref="C9:G9"/>
    <mergeCell ref="C12:G12"/>
    <mergeCell ref="C19:G19"/>
    <mergeCell ref="C13:G13"/>
    <mergeCell ref="C17:G17"/>
    <mergeCell ref="T4:T7"/>
    <mergeCell ref="J4:O4"/>
    <mergeCell ref="H4:I4"/>
    <mergeCell ref="C11:G11"/>
    <mergeCell ref="C83:G83"/>
    <mergeCell ref="C34:G34"/>
    <mergeCell ref="C35:G35"/>
    <mergeCell ref="C36:G36"/>
    <mergeCell ref="C37:G37"/>
    <mergeCell ref="C40:G40"/>
    <mergeCell ref="C41:G41"/>
    <mergeCell ref="C42:G42"/>
    <mergeCell ref="C39:G39"/>
    <mergeCell ref="C43:G43"/>
    <mergeCell ref="C65:G65"/>
    <mergeCell ref="C66:G66"/>
    <mergeCell ref="C67:G67"/>
    <mergeCell ref="C50:G50"/>
    <mergeCell ref="C51:G51"/>
    <mergeCell ref="C59:G59"/>
    <mergeCell ref="C60:G60"/>
    <mergeCell ref="C44:G44"/>
    <mergeCell ref="C45:G45"/>
    <mergeCell ref="C46:G46"/>
    <mergeCell ref="C47:G47"/>
    <mergeCell ref="C56:G56"/>
    <mergeCell ref="C57:G57"/>
    <mergeCell ref="C58:G58"/>
    <mergeCell ref="C61:G61"/>
    <mergeCell ref="C48:G48"/>
    <mergeCell ref="C49:G49"/>
    <mergeCell ref="C52:G52"/>
    <mergeCell ref="C53:G53"/>
    <mergeCell ref="C54:G54"/>
    <mergeCell ref="C55:G55"/>
    <mergeCell ref="C79:G79"/>
    <mergeCell ref="P1:T1"/>
    <mergeCell ref="P2:T2"/>
    <mergeCell ref="N1:O1"/>
    <mergeCell ref="N2:O2"/>
    <mergeCell ref="I5:I7"/>
    <mergeCell ref="C62:G62"/>
    <mergeCell ref="C63:G63"/>
    <mergeCell ref="C64:G64"/>
    <mergeCell ref="C70:G70"/>
    <mergeCell ref="C68:G68"/>
    <mergeCell ref="C69:G69"/>
    <mergeCell ref="H5:H7"/>
    <mergeCell ref="C82:G82"/>
    <mergeCell ref="C72:G72"/>
    <mergeCell ref="C73:G73"/>
    <mergeCell ref="C74:G74"/>
    <mergeCell ref="C81:G81"/>
    <mergeCell ref="C71:G71"/>
    <mergeCell ref="C80:G80"/>
    <mergeCell ref="C76:G76"/>
    <mergeCell ref="C77:G77"/>
    <mergeCell ref="C78:G78"/>
    <mergeCell ref="C75:G75"/>
  </mergeCells>
  <phoneticPr fontId="2"/>
  <conditionalFormatting sqref="H84">
    <cfRule type="cellIs" dxfId="26" priority="2" stopIfTrue="1" operator="notEqual">
      <formula>$I$84</formula>
    </cfRule>
  </conditionalFormatting>
  <conditionalFormatting sqref="I84">
    <cfRule type="cellIs" dxfId="25" priority="3" stopIfTrue="1" operator="notEqual">
      <formula>$H$84</formula>
    </cfRule>
  </conditionalFormatting>
  <conditionalFormatting sqref="T84">
    <cfRule type="cellIs" dxfId="24"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7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700-000001000000}">
      <formula1>16</formula1>
      <formula2>19</formula2>
    </dataValidation>
    <dataValidation type="whole" allowBlank="1" showInputMessage="1" showErrorMessage="1" sqref="J85:S85 H84:S84 J9:S83" xr:uid="{00000000-0002-0000-07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7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7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B87"/>
  <sheetViews>
    <sheetView showZeros="0" zoomScale="75" zoomScaleNormal="100" zoomScaleSheetLayoutView="100" workbookViewId="0">
      <selection activeCell="C1" sqref="C1"/>
    </sheetView>
  </sheetViews>
  <sheetFormatPr defaultRowHeight="13.5" x14ac:dyDescent="0.15"/>
  <cols>
    <col min="1" max="2" width="3.5" style="30" customWidth="1"/>
    <col min="3" max="3" width="5.625" style="101" bestFit="1" customWidth="1"/>
    <col min="4" max="4" width="4.125" style="30" bestFit="1" customWidth="1"/>
    <col min="5" max="5" width="6.5" style="101" customWidth="1"/>
    <col min="6" max="6" width="8.125" style="30" bestFit="1" customWidth="1"/>
    <col min="7" max="7" width="60.125" style="30" bestFit="1" customWidth="1"/>
    <col min="8" max="9" width="6.625" style="18" customWidth="1"/>
    <col min="10" max="19" width="6.125" style="18" customWidth="1"/>
    <col min="20" max="20" width="5.5" style="18" customWidth="1"/>
    <col min="21" max="21" width="2.75" style="22" customWidth="1"/>
    <col min="22" max="22" width="3" style="22" customWidth="1"/>
    <col min="23" max="23" width="3.125" style="22" customWidth="1"/>
    <col min="24" max="24" width="2.625" style="22" customWidth="1"/>
    <col min="25" max="25" width="16.625" style="114" customWidth="1"/>
    <col min="26" max="26" width="3.125" style="30" customWidth="1"/>
    <col min="27" max="27" width="3.375" style="101" customWidth="1"/>
    <col min="28" max="28" width="2.625" style="134" customWidth="1"/>
    <col min="29" max="16384" width="9" style="30"/>
  </cols>
  <sheetData>
    <row r="1" spans="1:28" ht="21" customHeight="1" x14ac:dyDescent="0.2">
      <c r="B1" s="32" t="s">
        <v>222</v>
      </c>
      <c r="C1" s="228"/>
      <c r="D1" s="33" t="s">
        <v>74</v>
      </c>
      <c r="E1" s="204">
        <v>4</v>
      </c>
      <c r="F1" s="33" t="s">
        <v>75</v>
      </c>
      <c r="G1" s="203" t="s">
        <v>176</v>
      </c>
      <c r="N1" s="352" t="s">
        <v>67</v>
      </c>
      <c r="O1" s="353"/>
      <c r="P1" s="353" t="str">
        <f>総合計!L3</f>
        <v>いなべ市民児協</v>
      </c>
      <c r="Q1" s="353"/>
      <c r="R1" s="353"/>
      <c r="S1" s="353"/>
      <c r="T1" s="424"/>
      <c r="Z1" s="405"/>
      <c r="AA1" s="406"/>
      <c r="AB1" s="407"/>
    </row>
    <row r="2" spans="1:28" ht="21.75" customHeight="1" x14ac:dyDescent="0.25">
      <c r="A2" s="115"/>
      <c r="B2" s="115"/>
      <c r="C2" s="121"/>
      <c r="G2" s="120"/>
      <c r="H2" s="43"/>
      <c r="I2" s="43"/>
      <c r="N2" s="354" t="s">
        <v>180</v>
      </c>
      <c r="O2" s="355"/>
      <c r="P2" s="355">
        <f>総合計!L5</f>
        <v>0</v>
      </c>
      <c r="Q2" s="355"/>
      <c r="R2" s="355"/>
      <c r="S2" s="355"/>
      <c r="T2" s="425"/>
      <c r="Z2" s="408"/>
      <c r="AA2" s="409"/>
      <c r="AB2" s="410"/>
    </row>
    <row r="3" spans="1:28" ht="9.75" customHeight="1" x14ac:dyDescent="0.15">
      <c r="A3" s="48"/>
      <c r="B3" s="51"/>
      <c r="C3" s="50"/>
      <c r="D3" s="49"/>
      <c r="E3" s="50"/>
      <c r="F3" s="49"/>
      <c r="G3" s="51"/>
      <c r="T3" s="191"/>
      <c r="V3" s="201"/>
      <c r="Z3" s="400"/>
      <c r="AA3" s="400"/>
      <c r="AB3" s="400"/>
    </row>
    <row r="4" spans="1:28" ht="16.5" customHeight="1" x14ac:dyDescent="0.15">
      <c r="A4" s="300" t="s">
        <v>61</v>
      </c>
      <c r="B4" s="301"/>
      <c r="C4" s="282" t="s">
        <v>36</v>
      </c>
      <c r="D4" s="283"/>
      <c r="E4" s="283"/>
      <c r="F4" s="283"/>
      <c r="G4" s="284"/>
      <c r="H4" s="433" t="s">
        <v>35</v>
      </c>
      <c r="I4" s="434"/>
      <c r="J4" s="431" t="s">
        <v>34</v>
      </c>
      <c r="K4" s="432"/>
      <c r="L4" s="432"/>
      <c r="M4" s="432"/>
      <c r="N4" s="432"/>
      <c r="O4" s="432"/>
      <c r="P4" s="435" t="s">
        <v>19</v>
      </c>
      <c r="Q4" s="436"/>
      <c r="R4" s="435" t="s">
        <v>33</v>
      </c>
      <c r="S4" s="436"/>
      <c r="T4" s="428" t="s">
        <v>60</v>
      </c>
      <c r="V4" s="23"/>
      <c r="W4" s="24" t="s">
        <v>63</v>
      </c>
      <c r="X4" s="25"/>
      <c r="Y4" s="26"/>
      <c r="Z4" s="27"/>
      <c r="AA4" s="28"/>
      <c r="AB4" s="193"/>
    </row>
    <row r="5" spans="1:28" ht="30.75" customHeight="1" x14ac:dyDescent="0.15">
      <c r="A5" s="302"/>
      <c r="B5" s="303"/>
      <c r="C5" s="285"/>
      <c r="D5" s="286"/>
      <c r="E5" s="286"/>
      <c r="F5" s="286"/>
      <c r="G5" s="287"/>
      <c r="H5" s="437" t="s">
        <v>178</v>
      </c>
      <c r="I5" s="439" t="s">
        <v>179</v>
      </c>
      <c r="J5" s="398" t="s">
        <v>56</v>
      </c>
      <c r="K5" s="397" t="s">
        <v>58</v>
      </c>
      <c r="L5" s="397" t="s">
        <v>59</v>
      </c>
      <c r="M5" s="399" t="s">
        <v>55</v>
      </c>
      <c r="N5" s="399" t="s">
        <v>53</v>
      </c>
      <c r="O5" s="397" t="s">
        <v>52</v>
      </c>
      <c r="P5" s="399" t="s">
        <v>54</v>
      </c>
      <c r="Q5" s="399" t="s">
        <v>32</v>
      </c>
      <c r="R5" s="399" t="s">
        <v>51</v>
      </c>
      <c r="S5" s="399" t="s">
        <v>57</v>
      </c>
      <c r="T5" s="429"/>
      <c r="V5" s="23"/>
      <c r="W5" s="36"/>
      <c r="X5" s="401" t="str">
        <f>総合計!L3</f>
        <v>いなべ市民児協</v>
      </c>
      <c r="Y5" s="401"/>
      <c r="Z5" s="401"/>
      <c r="AA5" s="401"/>
      <c r="AB5" s="402"/>
    </row>
    <row r="6" spans="1:28" ht="18" customHeight="1" x14ac:dyDescent="0.15">
      <c r="A6" s="302"/>
      <c r="B6" s="303"/>
      <c r="C6" s="285"/>
      <c r="D6" s="286"/>
      <c r="E6" s="286"/>
      <c r="F6" s="286"/>
      <c r="G6" s="287"/>
      <c r="H6" s="438"/>
      <c r="I6" s="440"/>
      <c r="J6" s="298"/>
      <c r="K6" s="311"/>
      <c r="L6" s="311"/>
      <c r="M6" s="341"/>
      <c r="N6" s="341"/>
      <c r="O6" s="311"/>
      <c r="P6" s="341"/>
      <c r="Q6" s="341"/>
      <c r="R6" s="341"/>
      <c r="S6" s="341"/>
      <c r="T6" s="430"/>
      <c r="U6" s="62"/>
      <c r="V6" s="23"/>
      <c r="W6" s="41" t="s">
        <v>62</v>
      </c>
      <c r="Y6" s="401">
        <f>総合計!L5</f>
        <v>0</v>
      </c>
      <c r="Z6" s="401"/>
      <c r="AA6" s="401"/>
      <c r="AB6" s="402"/>
    </row>
    <row r="7" spans="1:28" ht="18" customHeight="1" x14ac:dyDescent="0.15">
      <c r="A7" s="302"/>
      <c r="B7" s="303"/>
      <c r="C7" s="285"/>
      <c r="D7" s="286"/>
      <c r="E7" s="286"/>
      <c r="F7" s="286"/>
      <c r="G7" s="287"/>
      <c r="H7" s="438"/>
      <c r="I7" s="440"/>
      <c r="J7" s="298"/>
      <c r="K7" s="311"/>
      <c r="L7" s="311"/>
      <c r="M7" s="341"/>
      <c r="N7" s="341"/>
      <c r="O7" s="311"/>
      <c r="P7" s="341"/>
      <c r="Q7" s="341"/>
      <c r="R7" s="341"/>
      <c r="S7" s="341"/>
      <c r="T7" s="430"/>
      <c r="U7" s="36"/>
      <c r="V7" s="23"/>
      <c r="W7" s="45"/>
      <c r="X7" s="46"/>
      <c r="Y7" s="403"/>
      <c r="Z7" s="403"/>
      <c r="AA7" s="403"/>
      <c r="AB7" s="404"/>
    </row>
    <row r="8" spans="1:28" ht="18" customHeight="1" x14ac:dyDescent="0.15">
      <c r="A8" s="304"/>
      <c r="B8" s="305"/>
      <c r="C8" s="288"/>
      <c r="D8" s="289"/>
      <c r="E8" s="289"/>
      <c r="F8" s="289"/>
      <c r="G8" s="290"/>
      <c r="H8" s="116" t="s">
        <v>38</v>
      </c>
      <c r="I8" s="117" t="s">
        <v>39</v>
      </c>
      <c r="J8" s="118" t="s">
        <v>40</v>
      </c>
      <c r="K8" s="119" t="s">
        <v>41</v>
      </c>
      <c r="L8" s="119" t="s">
        <v>42</v>
      </c>
      <c r="M8" s="119" t="s">
        <v>43</v>
      </c>
      <c r="N8" s="119" t="s">
        <v>44</v>
      </c>
      <c r="O8" s="119" t="s">
        <v>45</v>
      </c>
      <c r="P8" s="119" t="s">
        <v>46</v>
      </c>
      <c r="Q8" s="119" t="s">
        <v>47</v>
      </c>
      <c r="R8" s="119" t="s">
        <v>48</v>
      </c>
      <c r="S8" s="119" t="s">
        <v>49</v>
      </c>
      <c r="T8" s="119" t="s">
        <v>50</v>
      </c>
      <c r="U8" s="36"/>
      <c r="V8" s="23"/>
      <c r="Y8" s="192"/>
      <c r="Z8" s="192"/>
      <c r="AA8" s="192"/>
      <c r="AB8" s="192"/>
    </row>
    <row r="9" spans="1:28" ht="18.600000000000001" customHeight="1" x14ac:dyDescent="0.2">
      <c r="A9" s="249"/>
      <c r="B9" s="249"/>
      <c r="C9" s="421"/>
      <c r="D9" s="422"/>
      <c r="E9" s="422"/>
      <c r="F9" s="422"/>
      <c r="G9" s="423"/>
      <c r="H9" s="1"/>
      <c r="I9" s="2"/>
      <c r="J9" s="3"/>
      <c r="K9" s="1"/>
      <c r="L9" s="1"/>
      <c r="M9" s="1"/>
      <c r="N9" s="1"/>
      <c r="O9" s="1"/>
      <c r="P9" s="1"/>
      <c r="Q9" s="1"/>
      <c r="R9" s="1"/>
      <c r="S9" s="1"/>
      <c r="T9" s="4"/>
      <c r="U9" s="36"/>
      <c r="V9" s="23"/>
      <c r="W9" s="52" t="s">
        <v>226</v>
      </c>
      <c r="X9" s="202"/>
      <c r="Y9" s="202"/>
      <c r="Z9" s="202"/>
      <c r="AA9" s="202"/>
      <c r="AB9" s="202"/>
    </row>
    <row r="10" spans="1:28" ht="18.600000000000001" customHeight="1" x14ac:dyDescent="0.2">
      <c r="A10" s="250"/>
      <c r="B10" s="251"/>
      <c r="C10" s="387"/>
      <c r="D10" s="388"/>
      <c r="E10" s="388"/>
      <c r="F10" s="388"/>
      <c r="G10" s="389"/>
      <c r="H10" s="4"/>
      <c r="I10" s="5"/>
      <c r="J10" s="6"/>
      <c r="K10" s="4"/>
      <c r="L10" s="4"/>
      <c r="M10" s="4"/>
      <c r="N10" s="4"/>
      <c r="O10" s="4"/>
      <c r="P10" s="4"/>
      <c r="Q10" s="4"/>
      <c r="R10" s="4"/>
      <c r="S10" s="4"/>
      <c r="T10" s="4"/>
      <c r="U10" s="36"/>
      <c r="V10" s="63"/>
      <c r="W10" s="386" t="s">
        <v>174</v>
      </c>
      <c r="X10" s="386"/>
      <c r="Y10" s="386"/>
      <c r="Z10" s="386"/>
      <c r="AA10" s="386"/>
      <c r="AB10" s="386"/>
    </row>
    <row r="11" spans="1:28" ht="18.600000000000001" customHeight="1" x14ac:dyDescent="0.15">
      <c r="A11" s="251"/>
      <c r="B11" s="251"/>
      <c r="C11" s="387"/>
      <c r="D11" s="388"/>
      <c r="E11" s="388"/>
      <c r="F11" s="388"/>
      <c r="G11" s="389"/>
      <c r="H11" s="4"/>
      <c r="I11" s="5"/>
      <c r="J11" s="6"/>
      <c r="K11" s="4"/>
      <c r="L11" s="4"/>
      <c r="M11" s="4"/>
      <c r="N11" s="4"/>
      <c r="O11" s="4"/>
      <c r="P11" s="4"/>
      <c r="Q11" s="4"/>
      <c r="R11" s="4"/>
      <c r="S11" s="4"/>
      <c r="T11" s="4"/>
      <c r="U11" s="36"/>
      <c r="V11" s="23"/>
      <c r="W11" s="64"/>
      <c r="X11" s="65"/>
      <c r="Y11" s="65"/>
      <c r="Z11" s="65"/>
      <c r="AA11" s="65"/>
      <c r="AB11" s="65"/>
    </row>
    <row r="12" spans="1:28" ht="18.600000000000001" customHeight="1" x14ac:dyDescent="0.15">
      <c r="A12" s="251"/>
      <c r="B12" s="251"/>
      <c r="C12" s="387"/>
      <c r="D12" s="388"/>
      <c r="E12" s="388"/>
      <c r="F12" s="388"/>
      <c r="G12" s="389"/>
      <c r="H12" s="7"/>
      <c r="I12" s="8"/>
      <c r="J12" s="9"/>
      <c r="K12" s="4"/>
      <c r="L12" s="4"/>
      <c r="M12" s="4"/>
      <c r="N12" s="4"/>
      <c r="O12" s="4"/>
      <c r="P12" s="4"/>
      <c r="Q12" s="4"/>
      <c r="R12" s="4"/>
      <c r="S12" s="4"/>
      <c r="T12" s="4"/>
      <c r="U12" s="36"/>
      <c r="V12" s="23"/>
      <c r="W12" s="377" t="s">
        <v>69</v>
      </c>
      <c r="X12" s="327" t="s">
        <v>70</v>
      </c>
      <c r="Y12" s="205" t="s">
        <v>0</v>
      </c>
      <c r="Z12" s="67" t="s">
        <v>77</v>
      </c>
      <c r="AA12" s="68">
        <f>COUNTIF($H$9:$H$83,1)</f>
        <v>0</v>
      </c>
      <c r="AB12" s="194" t="s">
        <v>17</v>
      </c>
    </row>
    <row r="13" spans="1:28" ht="18.600000000000001" customHeight="1" x14ac:dyDescent="0.15">
      <c r="A13" s="251"/>
      <c r="B13" s="251"/>
      <c r="C13" s="387"/>
      <c r="D13" s="388"/>
      <c r="E13" s="388"/>
      <c r="F13" s="388"/>
      <c r="G13" s="389"/>
      <c r="H13" s="4"/>
      <c r="I13" s="5"/>
      <c r="J13" s="6"/>
      <c r="K13" s="4"/>
      <c r="L13" s="4"/>
      <c r="M13" s="4"/>
      <c r="N13" s="4"/>
      <c r="O13" s="4"/>
      <c r="P13" s="4"/>
      <c r="Q13" s="4"/>
      <c r="R13" s="4"/>
      <c r="S13" s="4"/>
      <c r="T13" s="4"/>
      <c r="U13" s="36"/>
      <c r="V13" s="23"/>
      <c r="W13" s="378"/>
      <c r="X13" s="316"/>
      <c r="Y13" s="206" t="s">
        <v>1</v>
      </c>
      <c r="Z13" s="71" t="s">
        <v>78</v>
      </c>
      <c r="AA13" s="72">
        <f>COUNTIF($H$9:$H$83,2)</f>
        <v>0</v>
      </c>
      <c r="AB13" s="195"/>
    </row>
    <row r="14" spans="1:28" ht="18.600000000000001" customHeight="1" x14ac:dyDescent="0.15">
      <c r="A14" s="251"/>
      <c r="B14" s="251"/>
      <c r="C14" s="387"/>
      <c r="D14" s="388"/>
      <c r="E14" s="388"/>
      <c r="F14" s="388"/>
      <c r="G14" s="389"/>
      <c r="H14" s="4"/>
      <c r="I14" s="5"/>
      <c r="J14" s="6"/>
      <c r="K14" s="4"/>
      <c r="L14" s="4"/>
      <c r="M14" s="4"/>
      <c r="N14" s="4"/>
      <c r="O14" s="4"/>
      <c r="P14" s="4"/>
      <c r="Q14" s="4"/>
      <c r="R14" s="4"/>
      <c r="S14" s="4"/>
      <c r="T14" s="4"/>
      <c r="U14" s="36"/>
      <c r="V14" s="23"/>
      <c r="W14" s="378"/>
      <c r="X14" s="316"/>
      <c r="Y14" s="206" t="s">
        <v>2</v>
      </c>
      <c r="Z14" s="71" t="s">
        <v>79</v>
      </c>
      <c r="AA14" s="72">
        <f>COUNTIF($H$9:$H$83,3)</f>
        <v>0</v>
      </c>
      <c r="AB14" s="195"/>
    </row>
    <row r="15" spans="1:28" ht="18.600000000000001" customHeight="1" x14ac:dyDescent="0.15">
      <c r="A15" s="251"/>
      <c r="B15" s="251"/>
      <c r="C15" s="387"/>
      <c r="D15" s="388"/>
      <c r="E15" s="388"/>
      <c r="F15" s="388"/>
      <c r="G15" s="389"/>
      <c r="H15" s="4"/>
      <c r="I15" s="5"/>
      <c r="J15" s="6"/>
      <c r="K15" s="4"/>
      <c r="L15" s="4"/>
      <c r="M15" s="4"/>
      <c r="N15" s="4"/>
      <c r="O15" s="4"/>
      <c r="P15" s="4"/>
      <c r="Q15" s="4"/>
      <c r="R15" s="4"/>
      <c r="S15" s="4"/>
      <c r="T15" s="4"/>
      <c r="U15" s="36"/>
      <c r="V15" s="23"/>
      <c r="W15" s="378"/>
      <c r="X15" s="316"/>
      <c r="Y15" s="207" t="s">
        <v>3</v>
      </c>
      <c r="Z15" s="71" t="s">
        <v>80</v>
      </c>
      <c r="AA15" s="72">
        <f>COUNTIF($H$9:$H$83,4)</f>
        <v>0</v>
      </c>
      <c r="AB15" s="195"/>
    </row>
    <row r="16" spans="1:28" ht="18.600000000000001" customHeight="1" x14ac:dyDescent="0.15">
      <c r="A16" s="251"/>
      <c r="B16" s="251"/>
      <c r="C16" s="387"/>
      <c r="D16" s="388"/>
      <c r="E16" s="388"/>
      <c r="F16" s="388"/>
      <c r="G16" s="389"/>
      <c r="H16" s="4"/>
      <c r="I16" s="5"/>
      <c r="J16" s="6"/>
      <c r="K16" s="4"/>
      <c r="L16" s="4"/>
      <c r="M16" s="4"/>
      <c r="N16" s="4"/>
      <c r="O16" s="4"/>
      <c r="P16" s="4"/>
      <c r="Q16" s="4"/>
      <c r="R16" s="4"/>
      <c r="S16" s="4"/>
      <c r="T16" s="4"/>
      <c r="U16" s="36"/>
      <c r="V16" s="23"/>
      <c r="W16" s="378"/>
      <c r="X16" s="316"/>
      <c r="Y16" s="207" t="s">
        <v>4</v>
      </c>
      <c r="Z16" s="71" t="s">
        <v>81</v>
      </c>
      <c r="AA16" s="72">
        <f>COUNTIF($H$9:$H$83,5)</f>
        <v>0</v>
      </c>
      <c r="AB16" s="195"/>
    </row>
    <row r="17" spans="1:28" ht="18.600000000000001" customHeight="1" x14ac:dyDescent="0.15">
      <c r="A17" s="251"/>
      <c r="B17" s="251"/>
      <c r="C17" s="387"/>
      <c r="D17" s="388"/>
      <c r="E17" s="388"/>
      <c r="F17" s="388"/>
      <c r="G17" s="389"/>
      <c r="H17" s="4"/>
      <c r="I17" s="5"/>
      <c r="J17" s="6"/>
      <c r="K17" s="4"/>
      <c r="L17" s="4"/>
      <c r="M17" s="4"/>
      <c r="N17" s="4"/>
      <c r="O17" s="4"/>
      <c r="P17" s="4"/>
      <c r="Q17" s="4"/>
      <c r="R17" s="4"/>
      <c r="S17" s="4"/>
      <c r="T17" s="4"/>
      <c r="U17" s="36"/>
      <c r="V17" s="23"/>
      <c r="W17" s="378"/>
      <c r="X17" s="316"/>
      <c r="Y17" s="208" t="s">
        <v>71</v>
      </c>
      <c r="Z17" s="71" t="s">
        <v>82</v>
      </c>
      <c r="AA17" s="72">
        <f>COUNTIF($H$9:$H$83,6)</f>
        <v>0</v>
      </c>
      <c r="AB17" s="195"/>
    </row>
    <row r="18" spans="1:28" ht="18.600000000000001" customHeight="1" x14ac:dyDescent="0.15">
      <c r="A18" s="251"/>
      <c r="B18" s="251"/>
      <c r="C18" s="387"/>
      <c r="D18" s="388"/>
      <c r="E18" s="388"/>
      <c r="F18" s="388"/>
      <c r="G18" s="389"/>
      <c r="H18" s="4"/>
      <c r="I18" s="5"/>
      <c r="J18" s="6"/>
      <c r="K18" s="4"/>
      <c r="L18" s="4"/>
      <c r="M18" s="4"/>
      <c r="N18" s="4"/>
      <c r="O18" s="4"/>
      <c r="P18" s="4"/>
      <c r="Q18" s="4"/>
      <c r="R18" s="4"/>
      <c r="S18" s="4"/>
      <c r="T18" s="4"/>
      <c r="U18" s="36"/>
      <c r="V18" s="23"/>
      <c r="W18" s="378"/>
      <c r="X18" s="316"/>
      <c r="Y18" s="206" t="s">
        <v>5</v>
      </c>
      <c r="Z18" s="71" t="s">
        <v>83</v>
      </c>
      <c r="AA18" s="72">
        <f>COUNTIF($H$9:$H$83,7)</f>
        <v>0</v>
      </c>
      <c r="AB18" s="195"/>
    </row>
    <row r="19" spans="1:28" ht="18.600000000000001" customHeight="1" x14ac:dyDescent="0.15">
      <c r="A19" s="251"/>
      <c r="B19" s="251"/>
      <c r="C19" s="387"/>
      <c r="D19" s="388"/>
      <c r="E19" s="388"/>
      <c r="F19" s="388"/>
      <c r="G19" s="389"/>
      <c r="H19" s="4"/>
      <c r="I19" s="5"/>
      <c r="J19" s="6"/>
      <c r="K19" s="4"/>
      <c r="L19" s="4"/>
      <c r="M19" s="4"/>
      <c r="N19" s="4"/>
      <c r="O19" s="4"/>
      <c r="P19" s="4"/>
      <c r="Q19" s="4"/>
      <c r="R19" s="4"/>
      <c r="S19" s="4"/>
      <c r="T19" s="4"/>
      <c r="U19" s="36"/>
      <c r="V19" s="23"/>
      <c r="W19" s="378"/>
      <c r="X19" s="316"/>
      <c r="Y19" s="206" t="s">
        <v>6</v>
      </c>
      <c r="Z19" s="71" t="s">
        <v>84</v>
      </c>
      <c r="AA19" s="72">
        <f>COUNTIF($H$9:$H$83,8)</f>
        <v>0</v>
      </c>
      <c r="AB19" s="195"/>
    </row>
    <row r="20" spans="1:28" ht="18.600000000000001" customHeight="1" x14ac:dyDescent="0.15">
      <c r="A20" s="251"/>
      <c r="B20" s="251"/>
      <c r="C20" s="387"/>
      <c r="D20" s="388"/>
      <c r="E20" s="388"/>
      <c r="F20" s="388"/>
      <c r="G20" s="389"/>
      <c r="H20" s="4"/>
      <c r="I20" s="5"/>
      <c r="J20" s="6"/>
      <c r="K20" s="4"/>
      <c r="L20" s="4"/>
      <c r="M20" s="4"/>
      <c r="N20" s="4"/>
      <c r="O20" s="4"/>
      <c r="P20" s="4"/>
      <c r="Q20" s="4"/>
      <c r="R20" s="4"/>
      <c r="S20" s="4"/>
      <c r="T20" s="4"/>
      <c r="U20" s="36"/>
      <c r="V20" s="23"/>
      <c r="W20" s="378"/>
      <c r="X20" s="316"/>
      <c r="Y20" s="206" t="s">
        <v>7</v>
      </c>
      <c r="Z20" s="71" t="s">
        <v>85</v>
      </c>
      <c r="AA20" s="72">
        <f>COUNTIF($H$9:$H$83,9)</f>
        <v>0</v>
      </c>
      <c r="AB20" s="195"/>
    </row>
    <row r="21" spans="1:28" ht="18.600000000000001" customHeight="1" x14ac:dyDescent="0.15">
      <c r="A21" s="251"/>
      <c r="B21" s="251"/>
      <c r="C21" s="387"/>
      <c r="D21" s="388"/>
      <c r="E21" s="388"/>
      <c r="F21" s="388"/>
      <c r="G21" s="389"/>
      <c r="H21" s="4"/>
      <c r="I21" s="5"/>
      <c r="J21" s="6"/>
      <c r="K21" s="4"/>
      <c r="L21" s="4"/>
      <c r="M21" s="4"/>
      <c r="N21" s="4"/>
      <c r="O21" s="4"/>
      <c r="P21" s="4"/>
      <c r="Q21" s="4"/>
      <c r="R21" s="4"/>
      <c r="S21" s="4"/>
      <c r="T21" s="4"/>
      <c r="U21" s="36"/>
      <c r="V21" s="23"/>
      <c r="W21" s="378"/>
      <c r="X21" s="316"/>
      <c r="Y21" s="206" t="s">
        <v>8</v>
      </c>
      <c r="Z21" s="71" t="s">
        <v>86</v>
      </c>
      <c r="AA21" s="72">
        <f>COUNTIF($H$9:$H$83,10)</f>
        <v>0</v>
      </c>
      <c r="AB21" s="195"/>
    </row>
    <row r="22" spans="1:28" ht="18.600000000000001" customHeight="1" x14ac:dyDescent="0.15">
      <c r="A22" s="251"/>
      <c r="B22" s="251"/>
      <c r="C22" s="387"/>
      <c r="D22" s="388"/>
      <c r="E22" s="388"/>
      <c r="F22" s="388"/>
      <c r="G22" s="389"/>
      <c r="H22" s="4"/>
      <c r="I22" s="5"/>
      <c r="J22" s="6"/>
      <c r="K22" s="4"/>
      <c r="L22" s="4"/>
      <c r="M22" s="4"/>
      <c r="N22" s="4"/>
      <c r="O22" s="4"/>
      <c r="P22" s="4"/>
      <c r="Q22" s="4"/>
      <c r="R22" s="4"/>
      <c r="S22" s="4"/>
      <c r="T22" s="4"/>
      <c r="U22" s="36"/>
      <c r="V22" s="23"/>
      <c r="W22" s="378"/>
      <c r="X22" s="316"/>
      <c r="Y22" s="206" t="s">
        <v>9</v>
      </c>
      <c r="Z22" s="71" t="s">
        <v>87</v>
      </c>
      <c r="AA22" s="72">
        <f>COUNTIF($H$9:$H$83,11)</f>
        <v>0</v>
      </c>
      <c r="AB22" s="195"/>
    </row>
    <row r="23" spans="1:28" ht="18.600000000000001" customHeight="1" x14ac:dyDescent="0.15">
      <c r="A23" s="251"/>
      <c r="B23" s="251"/>
      <c r="C23" s="387"/>
      <c r="D23" s="388"/>
      <c r="E23" s="388"/>
      <c r="F23" s="388"/>
      <c r="G23" s="389"/>
      <c r="H23" s="4"/>
      <c r="I23" s="5"/>
      <c r="J23" s="6"/>
      <c r="K23" s="4"/>
      <c r="L23" s="4"/>
      <c r="M23" s="4"/>
      <c r="N23" s="4"/>
      <c r="O23" s="4"/>
      <c r="P23" s="4"/>
      <c r="Q23" s="4"/>
      <c r="R23" s="4"/>
      <c r="S23" s="4"/>
      <c r="T23" s="4"/>
      <c r="U23" s="36"/>
      <c r="V23" s="23"/>
      <c r="W23" s="378"/>
      <c r="X23" s="316"/>
      <c r="Y23" s="206" t="s">
        <v>10</v>
      </c>
      <c r="Z23" s="71" t="s">
        <v>88</v>
      </c>
      <c r="AA23" s="72">
        <f>COUNTIF($H$9:$H$83,12)</f>
        <v>0</v>
      </c>
      <c r="AB23" s="196"/>
    </row>
    <row r="24" spans="1:28" ht="18.600000000000001" customHeight="1" x14ac:dyDescent="0.15">
      <c r="A24" s="251"/>
      <c r="B24" s="251"/>
      <c r="C24" s="387"/>
      <c r="D24" s="388"/>
      <c r="E24" s="388"/>
      <c r="F24" s="388"/>
      <c r="G24" s="389"/>
      <c r="H24" s="4"/>
      <c r="I24" s="5"/>
      <c r="J24" s="6"/>
      <c r="K24" s="4"/>
      <c r="L24" s="4"/>
      <c r="M24" s="4"/>
      <c r="N24" s="4"/>
      <c r="O24" s="4"/>
      <c r="P24" s="4"/>
      <c r="Q24" s="4"/>
      <c r="R24" s="4"/>
      <c r="S24" s="4"/>
      <c r="T24" s="4"/>
      <c r="U24" s="36"/>
      <c r="V24" s="23"/>
      <c r="W24" s="378"/>
      <c r="X24" s="316"/>
      <c r="Y24" s="207" t="s">
        <v>11</v>
      </c>
      <c r="Z24" s="71" t="s">
        <v>89</v>
      </c>
      <c r="AA24" s="72">
        <f>COUNTIF($H$9:$H$83,13)</f>
        <v>0</v>
      </c>
      <c r="AB24" s="195"/>
    </row>
    <row r="25" spans="1:28" ht="18.600000000000001" customHeight="1" x14ac:dyDescent="0.15">
      <c r="A25" s="251"/>
      <c r="B25" s="251"/>
      <c r="C25" s="387"/>
      <c r="D25" s="388"/>
      <c r="E25" s="388"/>
      <c r="F25" s="388"/>
      <c r="G25" s="389"/>
      <c r="H25" s="10"/>
      <c r="I25" s="11"/>
      <c r="J25" s="9"/>
      <c r="K25" s="10"/>
      <c r="L25" s="10"/>
      <c r="M25" s="10"/>
      <c r="N25" s="10"/>
      <c r="O25" s="4"/>
      <c r="P25" s="4"/>
      <c r="Q25" s="4"/>
      <c r="R25" s="4"/>
      <c r="S25" s="4"/>
      <c r="T25" s="4"/>
      <c r="U25" s="36"/>
      <c r="V25" s="23"/>
      <c r="W25" s="378"/>
      <c r="X25" s="316"/>
      <c r="Y25" s="209" t="s">
        <v>12</v>
      </c>
      <c r="Z25" s="82" t="s">
        <v>90</v>
      </c>
      <c r="AA25" s="83">
        <f>COUNTIF($H$9:$H$83,14)</f>
        <v>0</v>
      </c>
      <c r="AB25" s="197"/>
    </row>
    <row r="26" spans="1:28" ht="18.600000000000001" customHeight="1" x14ac:dyDescent="0.15">
      <c r="A26" s="251"/>
      <c r="B26" s="251"/>
      <c r="C26" s="387"/>
      <c r="D26" s="388"/>
      <c r="E26" s="388"/>
      <c r="F26" s="388"/>
      <c r="G26" s="389"/>
      <c r="H26" s="10"/>
      <c r="I26" s="11"/>
      <c r="J26" s="9"/>
      <c r="K26" s="10"/>
      <c r="L26" s="10"/>
      <c r="M26" s="10"/>
      <c r="N26" s="10"/>
      <c r="O26" s="4"/>
      <c r="P26" s="4"/>
      <c r="Q26" s="4"/>
      <c r="R26" s="4"/>
      <c r="S26" s="4"/>
      <c r="T26" s="4"/>
      <c r="U26" s="36"/>
      <c r="V26" s="23"/>
      <c r="W26" s="378"/>
      <c r="X26" s="317"/>
      <c r="Y26" s="210" t="s">
        <v>13</v>
      </c>
      <c r="Z26" s="85" t="s">
        <v>91</v>
      </c>
      <c r="AA26" s="86">
        <f>SUM(AA12:AA25)</f>
        <v>0</v>
      </c>
      <c r="AB26" s="198"/>
    </row>
    <row r="27" spans="1:28" ht="18.600000000000001" customHeight="1" x14ac:dyDescent="0.15">
      <c r="A27" s="251"/>
      <c r="B27" s="251"/>
      <c r="C27" s="387"/>
      <c r="D27" s="388"/>
      <c r="E27" s="388"/>
      <c r="F27" s="388"/>
      <c r="G27" s="389"/>
      <c r="H27" s="10"/>
      <c r="I27" s="11"/>
      <c r="J27" s="9"/>
      <c r="K27" s="10"/>
      <c r="L27" s="10"/>
      <c r="M27" s="10"/>
      <c r="N27" s="10"/>
      <c r="O27" s="4"/>
      <c r="P27" s="4"/>
      <c r="Q27" s="4"/>
      <c r="R27" s="4"/>
      <c r="S27" s="4"/>
      <c r="T27" s="4"/>
      <c r="U27" s="36"/>
      <c r="V27" s="23"/>
      <c r="W27" s="378"/>
      <c r="X27" s="316" t="s">
        <v>72</v>
      </c>
      <c r="Y27" s="211" t="s">
        <v>14</v>
      </c>
      <c r="Z27" s="89" t="s">
        <v>92</v>
      </c>
      <c r="AA27" s="68">
        <f>COUNTIF($I$9:$I$83,16)</f>
        <v>0</v>
      </c>
      <c r="AB27" s="194" t="s">
        <v>17</v>
      </c>
    </row>
    <row r="28" spans="1:28" ht="18.600000000000001" customHeight="1" x14ac:dyDescent="0.15">
      <c r="A28" s="251"/>
      <c r="B28" s="251"/>
      <c r="C28" s="387"/>
      <c r="D28" s="388"/>
      <c r="E28" s="388"/>
      <c r="F28" s="388"/>
      <c r="G28" s="389"/>
      <c r="H28" s="4"/>
      <c r="I28" s="5"/>
      <c r="J28" s="6"/>
      <c r="K28" s="4"/>
      <c r="L28" s="4"/>
      <c r="M28" s="4"/>
      <c r="N28" s="4"/>
      <c r="O28" s="4"/>
      <c r="P28" s="4"/>
      <c r="Q28" s="4"/>
      <c r="R28" s="4"/>
      <c r="S28" s="4"/>
      <c r="T28" s="4"/>
      <c r="U28" s="36"/>
      <c r="V28" s="23"/>
      <c r="W28" s="378"/>
      <c r="X28" s="316"/>
      <c r="Y28" s="212" t="s">
        <v>15</v>
      </c>
      <c r="Z28" s="71" t="s">
        <v>93</v>
      </c>
      <c r="AA28" s="72">
        <f>COUNTIF($I$9:$I$83,17)</f>
        <v>0</v>
      </c>
      <c r="AB28" s="195"/>
    </row>
    <row r="29" spans="1:28" ht="18.600000000000001" customHeight="1" x14ac:dyDescent="0.15">
      <c r="A29" s="251"/>
      <c r="B29" s="251"/>
      <c r="C29" s="387"/>
      <c r="D29" s="388"/>
      <c r="E29" s="388"/>
      <c r="F29" s="388"/>
      <c r="G29" s="389"/>
      <c r="H29" s="4"/>
      <c r="I29" s="5"/>
      <c r="J29" s="6"/>
      <c r="K29" s="4"/>
      <c r="L29" s="4"/>
      <c r="M29" s="4"/>
      <c r="N29" s="4"/>
      <c r="O29" s="4"/>
      <c r="P29" s="4"/>
      <c r="Q29" s="4"/>
      <c r="R29" s="4"/>
      <c r="S29" s="4"/>
      <c r="T29" s="4"/>
      <c r="U29" s="36"/>
      <c r="V29" s="23"/>
      <c r="W29" s="378"/>
      <c r="X29" s="316"/>
      <c r="Y29" s="212" t="s">
        <v>16</v>
      </c>
      <c r="Z29" s="71" t="s">
        <v>94</v>
      </c>
      <c r="AA29" s="72">
        <f>COUNTIF($I$9:$I$83,18)</f>
        <v>0</v>
      </c>
      <c r="AB29" s="195"/>
    </row>
    <row r="30" spans="1:28" ht="18.600000000000001" customHeight="1" x14ac:dyDescent="0.15">
      <c r="A30" s="251"/>
      <c r="B30" s="251"/>
      <c r="C30" s="387"/>
      <c r="D30" s="388"/>
      <c r="E30" s="388"/>
      <c r="F30" s="388"/>
      <c r="G30" s="389"/>
      <c r="H30" s="4"/>
      <c r="I30" s="5"/>
      <c r="J30" s="6"/>
      <c r="K30" s="4"/>
      <c r="L30" s="4"/>
      <c r="M30" s="4"/>
      <c r="N30" s="4"/>
      <c r="O30" s="4"/>
      <c r="P30" s="4"/>
      <c r="Q30" s="4"/>
      <c r="R30" s="4"/>
      <c r="S30" s="4"/>
      <c r="T30" s="4"/>
      <c r="U30" s="36"/>
      <c r="V30" s="23"/>
      <c r="W30" s="378"/>
      <c r="X30" s="316"/>
      <c r="Y30" s="209" t="s">
        <v>12</v>
      </c>
      <c r="Z30" s="82" t="s">
        <v>95</v>
      </c>
      <c r="AA30" s="83">
        <f>COUNTIF($I$9:$I$83,19)</f>
        <v>0</v>
      </c>
      <c r="AB30" s="197"/>
    </row>
    <row r="31" spans="1:28" ht="18.600000000000001" customHeight="1" x14ac:dyDescent="0.15">
      <c r="A31" s="251"/>
      <c r="B31" s="251"/>
      <c r="C31" s="387"/>
      <c r="D31" s="388"/>
      <c r="E31" s="388"/>
      <c r="F31" s="388"/>
      <c r="G31" s="389"/>
      <c r="H31" s="4"/>
      <c r="I31" s="5"/>
      <c r="J31" s="6"/>
      <c r="K31" s="4"/>
      <c r="L31" s="4"/>
      <c r="M31" s="4"/>
      <c r="N31" s="4"/>
      <c r="O31" s="4"/>
      <c r="P31" s="4"/>
      <c r="Q31" s="4"/>
      <c r="R31" s="4"/>
      <c r="S31" s="4"/>
      <c r="T31" s="4"/>
      <c r="U31" s="36"/>
      <c r="V31" s="23"/>
      <c r="W31" s="379"/>
      <c r="X31" s="317"/>
      <c r="Y31" s="210" t="s">
        <v>13</v>
      </c>
      <c r="Z31" s="91" t="s">
        <v>96</v>
      </c>
      <c r="AA31" s="86">
        <f>SUM(AA27:AA30)</f>
        <v>0</v>
      </c>
      <c r="AB31" s="198"/>
    </row>
    <row r="32" spans="1:28" ht="18.600000000000001" customHeight="1" x14ac:dyDescent="0.15">
      <c r="A32" s="251"/>
      <c r="B32" s="251"/>
      <c r="C32" s="387"/>
      <c r="D32" s="388"/>
      <c r="E32" s="388"/>
      <c r="F32" s="388"/>
      <c r="G32" s="389"/>
      <c r="H32" s="4"/>
      <c r="I32" s="5"/>
      <c r="J32" s="6"/>
      <c r="K32" s="4"/>
      <c r="L32" s="4"/>
      <c r="M32" s="4"/>
      <c r="N32" s="4"/>
      <c r="O32" s="4"/>
      <c r="P32" s="4"/>
      <c r="Q32" s="4"/>
      <c r="R32" s="4"/>
      <c r="S32" s="4"/>
      <c r="T32" s="4"/>
      <c r="U32" s="36"/>
      <c r="V32" s="23"/>
      <c r="W32" s="380" t="s">
        <v>175</v>
      </c>
      <c r="X32" s="381"/>
      <c r="Y32" s="381"/>
      <c r="Z32" s="381"/>
      <c r="AA32" s="381"/>
      <c r="AB32" s="381"/>
    </row>
    <row r="33" spans="1:28" ht="18.600000000000001" customHeight="1" x14ac:dyDescent="0.15">
      <c r="A33" s="251"/>
      <c r="B33" s="251"/>
      <c r="C33" s="387"/>
      <c r="D33" s="388"/>
      <c r="E33" s="388"/>
      <c r="F33" s="388"/>
      <c r="G33" s="389"/>
      <c r="H33" s="4"/>
      <c r="I33" s="5"/>
      <c r="J33" s="6"/>
      <c r="K33" s="4"/>
      <c r="L33" s="4"/>
      <c r="M33" s="4"/>
      <c r="N33" s="4"/>
      <c r="O33" s="4"/>
      <c r="P33" s="4"/>
      <c r="Q33" s="4"/>
      <c r="R33" s="4"/>
      <c r="S33" s="4"/>
      <c r="T33" s="4"/>
      <c r="U33" s="36"/>
      <c r="V33" s="23"/>
      <c r="W33" s="371" t="s">
        <v>18</v>
      </c>
      <c r="X33" s="372"/>
      <c r="Y33" s="213" t="s">
        <v>27</v>
      </c>
      <c r="Z33" s="67" t="s">
        <v>97</v>
      </c>
      <c r="AA33" s="68">
        <f>J84</f>
        <v>0</v>
      </c>
      <c r="AB33" s="194" t="s">
        <v>17</v>
      </c>
    </row>
    <row r="34" spans="1:28" ht="18.600000000000001" customHeight="1" x14ac:dyDescent="0.15">
      <c r="A34" s="251"/>
      <c r="B34" s="251"/>
      <c r="C34" s="387"/>
      <c r="D34" s="388"/>
      <c r="E34" s="388"/>
      <c r="F34" s="388"/>
      <c r="G34" s="389"/>
      <c r="H34" s="4"/>
      <c r="I34" s="5"/>
      <c r="J34" s="6"/>
      <c r="K34" s="4"/>
      <c r="L34" s="4"/>
      <c r="M34" s="4"/>
      <c r="N34" s="4"/>
      <c r="O34" s="4"/>
      <c r="P34" s="4"/>
      <c r="Q34" s="4"/>
      <c r="R34" s="4"/>
      <c r="S34" s="4"/>
      <c r="T34" s="4"/>
      <c r="U34" s="36"/>
      <c r="V34" s="23"/>
      <c r="W34" s="373"/>
      <c r="X34" s="374"/>
      <c r="Y34" s="220" t="s">
        <v>65</v>
      </c>
      <c r="Z34" s="71" t="s">
        <v>98</v>
      </c>
      <c r="AA34" s="72">
        <f>K84</f>
        <v>0</v>
      </c>
      <c r="AB34" s="195"/>
    </row>
    <row r="35" spans="1:28" ht="18.600000000000001" customHeight="1" x14ac:dyDescent="0.15">
      <c r="A35" s="251"/>
      <c r="B35" s="251"/>
      <c r="C35" s="387"/>
      <c r="D35" s="388"/>
      <c r="E35" s="388"/>
      <c r="F35" s="388"/>
      <c r="G35" s="389"/>
      <c r="H35" s="4"/>
      <c r="I35" s="5"/>
      <c r="J35" s="6"/>
      <c r="K35" s="4"/>
      <c r="L35" s="4"/>
      <c r="M35" s="4"/>
      <c r="N35" s="4"/>
      <c r="O35" s="4"/>
      <c r="P35" s="4"/>
      <c r="Q35" s="4"/>
      <c r="R35" s="4"/>
      <c r="S35" s="4"/>
      <c r="T35" s="4"/>
      <c r="U35" s="36"/>
      <c r="V35" s="23"/>
      <c r="W35" s="373"/>
      <c r="X35" s="374"/>
      <c r="Y35" s="214" t="s">
        <v>28</v>
      </c>
      <c r="Z35" s="71" t="s">
        <v>99</v>
      </c>
      <c r="AA35" s="72">
        <f>L84</f>
        <v>0</v>
      </c>
      <c r="AB35" s="195"/>
    </row>
    <row r="36" spans="1:28" ht="18.600000000000001" customHeight="1" x14ac:dyDescent="0.15">
      <c r="A36" s="251"/>
      <c r="B36" s="251"/>
      <c r="C36" s="387"/>
      <c r="D36" s="388"/>
      <c r="E36" s="388"/>
      <c r="F36" s="388"/>
      <c r="G36" s="389"/>
      <c r="H36" s="10"/>
      <c r="I36" s="11"/>
      <c r="J36" s="6"/>
      <c r="K36" s="4"/>
      <c r="L36" s="4"/>
      <c r="M36" s="4"/>
      <c r="N36" s="4"/>
      <c r="O36" s="4"/>
      <c r="P36" s="4"/>
      <c r="Q36" s="4"/>
      <c r="R36" s="4"/>
      <c r="S36" s="4"/>
      <c r="T36" s="4"/>
      <c r="U36" s="36"/>
      <c r="V36" s="23"/>
      <c r="W36" s="373"/>
      <c r="X36" s="374"/>
      <c r="Y36" s="207" t="s">
        <v>29</v>
      </c>
      <c r="Z36" s="71" t="s">
        <v>100</v>
      </c>
      <c r="AA36" s="72">
        <f>M84</f>
        <v>0</v>
      </c>
      <c r="AB36" s="195"/>
    </row>
    <row r="37" spans="1:28" ht="18.600000000000001" customHeight="1" x14ac:dyDescent="0.15">
      <c r="A37" s="251"/>
      <c r="B37" s="251"/>
      <c r="C37" s="387"/>
      <c r="D37" s="388"/>
      <c r="E37" s="388"/>
      <c r="F37" s="388"/>
      <c r="G37" s="389"/>
      <c r="H37" s="4"/>
      <c r="I37" s="5"/>
      <c r="J37" s="6"/>
      <c r="K37" s="4"/>
      <c r="L37" s="4"/>
      <c r="M37" s="4"/>
      <c r="N37" s="4"/>
      <c r="O37" s="4"/>
      <c r="P37" s="4"/>
      <c r="Q37" s="4"/>
      <c r="R37" s="4"/>
      <c r="S37" s="4"/>
      <c r="T37" s="4"/>
      <c r="U37" s="36"/>
      <c r="V37" s="23"/>
      <c r="W37" s="373"/>
      <c r="X37" s="374"/>
      <c r="Y37" s="206" t="s">
        <v>30</v>
      </c>
      <c r="Z37" s="71" t="s">
        <v>101</v>
      </c>
      <c r="AA37" s="72">
        <f>N84</f>
        <v>0</v>
      </c>
      <c r="AB37" s="195"/>
    </row>
    <row r="38" spans="1:28" ht="18.600000000000001" customHeight="1" x14ac:dyDescent="0.15">
      <c r="A38" s="251"/>
      <c r="B38" s="251"/>
      <c r="C38" s="387"/>
      <c r="D38" s="388"/>
      <c r="E38" s="388"/>
      <c r="F38" s="388"/>
      <c r="G38" s="389"/>
      <c r="H38" s="4"/>
      <c r="I38" s="5"/>
      <c r="J38" s="6"/>
      <c r="K38" s="4"/>
      <c r="L38" s="4"/>
      <c r="M38" s="4"/>
      <c r="N38" s="4"/>
      <c r="O38" s="4"/>
      <c r="P38" s="4"/>
      <c r="Q38" s="4"/>
      <c r="R38" s="4"/>
      <c r="S38" s="4"/>
      <c r="T38" s="4"/>
      <c r="U38" s="36"/>
      <c r="V38" s="23"/>
      <c r="W38" s="375"/>
      <c r="X38" s="376"/>
      <c r="Y38" s="219" t="s">
        <v>52</v>
      </c>
      <c r="Z38" s="82" t="s">
        <v>102</v>
      </c>
      <c r="AA38" s="83">
        <f>O84</f>
        <v>0</v>
      </c>
      <c r="AB38" s="197"/>
    </row>
    <row r="39" spans="1:28" ht="18.600000000000001" customHeight="1" x14ac:dyDescent="0.15">
      <c r="A39" s="251"/>
      <c r="B39" s="251"/>
      <c r="C39" s="387"/>
      <c r="D39" s="388"/>
      <c r="E39" s="388"/>
      <c r="F39" s="388"/>
      <c r="G39" s="389"/>
      <c r="H39" s="4"/>
      <c r="I39" s="5"/>
      <c r="J39" s="6"/>
      <c r="K39" s="4"/>
      <c r="L39" s="4"/>
      <c r="M39" s="4"/>
      <c r="N39" s="4"/>
      <c r="O39" s="4"/>
      <c r="P39" s="4"/>
      <c r="Q39" s="4"/>
      <c r="R39" s="4"/>
      <c r="S39" s="4"/>
      <c r="T39" s="4"/>
      <c r="V39" s="23"/>
      <c r="W39" s="98"/>
      <c r="X39" s="98"/>
      <c r="Y39" s="215"/>
      <c r="Z39" s="100"/>
    </row>
    <row r="40" spans="1:28" ht="18.600000000000001" customHeight="1" x14ac:dyDescent="0.15">
      <c r="A40" s="251"/>
      <c r="B40" s="251"/>
      <c r="C40" s="387"/>
      <c r="D40" s="388"/>
      <c r="E40" s="388"/>
      <c r="F40" s="388"/>
      <c r="G40" s="389"/>
      <c r="H40" s="4"/>
      <c r="I40" s="5"/>
      <c r="J40" s="6"/>
      <c r="K40" s="4"/>
      <c r="L40" s="4"/>
      <c r="M40" s="4"/>
      <c r="N40" s="4"/>
      <c r="O40" s="4"/>
      <c r="P40" s="4"/>
      <c r="Q40" s="4"/>
      <c r="R40" s="4"/>
      <c r="S40" s="4"/>
      <c r="T40" s="4"/>
      <c r="V40" s="23"/>
      <c r="W40" s="382" t="s">
        <v>19</v>
      </c>
      <c r="X40" s="383"/>
      <c r="Y40" s="213" t="s">
        <v>23</v>
      </c>
      <c r="Z40" s="67" t="s">
        <v>103</v>
      </c>
      <c r="AA40" s="68">
        <f>P84</f>
        <v>0</v>
      </c>
      <c r="AB40" s="199" t="s">
        <v>20</v>
      </c>
    </row>
    <row r="41" spans="1:28" ht="18.600000000000001" customHeight="1" x14ac:dyDescent="0.15">
      <c r="A41" s="251"/>
      <c r="B41" s="251"/>
      <c r="C41" s="387"/>
      <c r="D41" s="388"/>
      <c r="E41" s="388"/>
      <c r="F41" s="388"/>
      <c r="G41" s="389"/>
      <c r="H41" s="4"/>
      <c r="I41" s="5"/>
      <c r="J41" s="6"/>
      <c r="K41" s="4"/>
      <c r="L41" s="4"/>
      <c r="M41" s="4"/>
      <c r="N41" s="4"/>
      <c r="O41" s="4"/>
      <c r="P41" s="4"/>
      <c r="Q41" s="4"/>
      <c r="R41" s="4"/>
      <c r="S41" s="4"/>
      <c r="T41" s="4"/>
      <c r="V41" s="23"/>
      <c r="W41" s="384"/>
      <c r="X41" s="385"/>
      <c r="Y41" s="216" t="s">
        <v>24</v>
      </c>
      <c r="Z41" s="82" t="s">
        <v>104</v>
      </c>
      <c r="AA41" s="83">
        <f>Q84</f>
        <v>0</v>
      </c>
      <c r="AB41" s="197"/>
    </row>
    <row r="42" spans="1:28" ht="18.600000000000001" customHeight="1" x14ac:dyDescent="0.15">
      <c r="A42" s="251"/>
      <c r="B42" s="251"/>
      <c r="C42" s="387"/>
      <c r="D42" s="388"/>
      <c r="E42" s="388"/>
      <c r="F42" s="388"/>
      <c r="G42" s="389"/>
      <c r="H42" s="4"/>
      <c r="I42" s="5"/>
      <c r="J42" s="6"/>
      <c r="K42" s="4"/>
      <c r="L42" s="4"/>
      <c r="M42" s="4"/>
      <c r="N42" s="4"/>
      <c r="O42" s="4"/>
      <c r="P42" s="4"/>
      <c r="Q42" s="4"/>
      <c r="R42" s="4"/>
      <c r="S42" s="4"/>
      <c r="T42" s="4"/>
      <c r="V42" s="23"/>
      <c r="W42" s="98"/>
      <c r="X42" s="98"/>
      <c r="Y42" s="215"/>
      <c r="Z42" s="100"/>
    </row>
    <row r="43" spans="1:28" ht="18.600000000000001" customHeight="1" x14ac:dyDescent="0.15">
      <c r="A43" s="251"/>
      <c r="B43" s="251"/>
      <c r="C43" s="387"/>
      <c r="D43" s="388"/>
      <c r="E43" s="388"/>
      <c r="F43" s="388"/>
      <c r="G43" s="389"/>
      <c r="H43" s="4"/>
      <c r="I43" s="5"/>
      <c r="J43" s="6"/>
      <c r="K43" s="4"/>
      <c r="L43" s="4"/>
      <c r="M43" s="4"/>
      <c r="N43" s="4"/>
      <c r="O43" s="4"/>
      <c r="P43" s="4"/>
      <c r="Q43" s="4"/>
      <c r="R43" s="4"/>
      <c r="S43" s="4"/>
      <c r="T43" s="4"/>
      <c r="V43" s="23"/>
      <c r="W43" s="367" t="s">
        <v>33</v>
      </c>
      <c r="X43" s="368"/>
      <c r="Y43" s="213" t="s">
        <v>25</v>
      </c>
      <c r="Z43" s="67" t="s">
        <v>105</v>
      </c>
      <c r="AA43" s="68">
        <f>R84</f>
        <v>0</v>
      </c>
      <c r="AB43" s="199" t="s">
        <v>20</v>
      </c>
    </row>
    <row r="44" spans="1:28" ht="18.600000000000001" customHeight="1" x14ac:dyDescent="0.15">
      <c r="A44" s="251"/>
      <c r="B44" s="251"/>
      <c r="C44" s="387"/>
      <c r="D44" s="388"/>
      <c r="E44" s="388"/>
      <c r="F44" s="388"/>
      <c r="G44" s="389"/>
      <c r="H44" s="4"/>
      <c r="I44" s="5"/>
      <c r="J44" s="6"/>
      <c r="K44" s="4"/>
      <c r="L44" s="4"/>
      <c r="M44" s="4"/>
      <c r="N44" s="4"/>
      <c r="O44" s="4"/>
      <c r="P44" s="4"/>
      <c r="Q44" s="4"/>
      <c r="R44" s="4"/>
      <c r="S44" s="4"/>
      <c r="T44" s="4"/>
      <c r="V44" s="23"/>
      <c r="W44" s="369"/>
      <c r="X44" s="370"/>
      <c r="Y44" s="209" t="s">
        <v>26</v>
      </c>
      <c r="Z44" s="82" t="s">
        <v>106</v>
      </c>
      <c r="AA44" s="83">
        <f>S84</f>
        <v>0</v>
      </c>
      <c r="AB44" s="197"/>
    </row>
    <row r="45" spans="1:28" ht="18.600000000000001" customHeight="1" x14ac:dyDescent="0.15">
      <c r="A45" s="251"/>
      <c r="B45" s="251"/>
      <c r="C45" s="387"/>
      <c r="D45" s="388"/>
      <c r="E45" s="388"/>
      <c r="F45" s="388"/>
      <c r="G45" s="389"/>
      <c r="H45" s="4"/>
      <c r="I45" s="5"/>
      <c r="J45" s="6"/>
      <c r="K45" s="4"/>
      <c r="L45" s="4"/>
      <c r="M45" s="4"/>
      <c r="N45" s="4"/>
      <c r="O45" s="4"/>
      <c r="P45" s="4"/>
      <c r="Q45" s="4"/>
      <c r="R45" s="4"/>
      <c r="S45" s="4"/>
      <c r="T45" s="4"/>
      <c r="V45" s="23"/>
      <c r="W45" s="189"/>
      <c r="X45" s="189"/>
      <c r="Y45" s="217"/>
      <c r="Z45" s="105"/>
    </row>
    <row r="46" spans="1:28" ht="18.600000000000001" customHeight="1" x14ac:dyDescent="0.15">
      <c r="A46" s="251"/>
      <c r="B46" s="251"/>
      <c r="C46" s="387"/>
      <c r="D46" s="388"/>
      <c r="E46" s="388"/>
      <c r="F46" s="388"/>
      <c r="G46" s="389"/>
      <c r="H46" s="4"/>
      <c r="I46" s="5"/>
      <c r="J46" s="6"/>
      <c r="K46" s="4"/>
      <c r="L46" s="4"/>
      <c r="M46" s="4"/>
      <c r="N46" s="4"/>
      <c r="O46" s="4"/>
      <c r="P46" s="4"/>
      <c r="Q46" s="4"/>
      <c r="R46" s="4"/>
      <c r="S46" s="4"/>
      <c r="T46" s="4"/>
      <c r="V46" s="23"/>
      <c r="W46" s="104"/>
      <c r="X46" s="104"/>
      <c r="Y46" s="218" t="s">
        <v>21</v>
      </c>
      <c r="Z46" s="137" t="s">
        <v>107</v>
      </c>
      <c r="AA46" s="138">
        <f>T84</f>
        <v>0</v>
      </c>
      <c r="AB46" s="200" t="s">
        <v>22</v>
      </c>
    </row>
    <row r="47" spans="1:28" ht="18.600000000000001" customHeight="1" x14ac:dyDescent="0.15">
      <c r="A47" s="251"/>
      <c r="B47" s="251"/>
      <c r="C47" s="387"/>
      <c r="D47" s="388"/>
      <c r="E47" s="388"/>
      <c r="F47" s="388"/>
      <c r="G47" s="389"/>
      <c r="H47" s="4"/>
      <c r="I47" s="5"/>
      <c r="J47" s="6"/>
      <c r="K47" s="4"/>
      <c r="L47" s="4"/>
      <c r="M47" s="4"/>
      <c r="N47" s="4"/>
      <c r="O47" s="4"/>
      <c r="P47" s="4"/>
      <c r="Q47" s="4"/>
      <c r="R47" s="4"/>
      <c r="S47" s="4"/>
      <c r="T47" s="4"/>
      <c r="W47" s="104"/>
      <c r="X47" s="104"/>
      <c r="Y47" s="190"/>
      <c r="Z47" s="105"/>
      <c r="AB47" s="165"/>
    </row>
    <row r="48" spans="1:28" ht="18.600000000000001" customHeight="1" x14ac:dyDescent="0.15">
      <c r="A48" s="251"/>
      <c r="B48" s="251"/>
      <c r="C48" s="387"/>
      <c r="D48" s="388"/>
      <c r="E48" s="388"/>
      <c r="F48" s="388"/>
      <c r="G48" s="389"/>
      <c r="H48" s="4"/>
      <c r="I48" s="5"/>
      <c r="J48" s="6"/>
      <c r="K48" s="4"/>
      <c r="L48" s="4"/>
      <c r="M48" s="4"/>
      <c r="N48" s="4"/>
      <c r="O48" s="4"/>
      <c r="P48" s="4"/>
      <c r="Q48" s="4"/>
      <c r="R48" s="4"/>
      <c r="S48" s="4"/>
      <c r="T48" s="4"/>
      <c r="W48" s="104"/>
      <c r="X48" s="104"/>
      <c r="Y48" s="190"/>
      <c r="Z48" s="105"/>
      <c r="AB48" s="165"/>
    </row>
    <row r="49" spans="1:28" ht="18.600000000000001" customHeight="1" x14ac:dyDescent="0.15">
      <c r="A49" s="251"/>
      <c r="B49" s="251"/>
      <c r="C49" s="387"/>
      <c r="D49" s="388"/>
      <c r="E49" s="388"/>
      <c r="F49" s="388"/>
      <c r="G49" s="389"/>
      <c r="H49" s="4"/>
      <c r="I49" s="5"/>
      <c r="J49" s="6"/>
      <c r="K49" s="4"/>
      <c r="L49" s="4"/>
      <c r="M49" s="4"/>
      <c r="N49" s="4"/>
      <c r="O49" s="4"/>
      <c r="P49" s="4"/>
      <c r="Q49" s="4"/>
      <c r="R49" s="4"/>
      <c r="S49" s="4"/>
      <c r="T49" s="4"/>
      <c r="W49" s="104"/>
      <c r="X49" s="104"/>
      <c r="Y49" s="190"/>
      <c r="Z49" s="105"/>
      <c r="AB49" s="165"/>
    </row>
    <row r="50" spans="1:28" ht="18.600000000000001" customHeight="1" x14ac:dyDescent="0.15">
      <c r="A50" s="251"/>
      <c r="B50" s="251"/>
      <c r="C50" s="387"/>
      <c r="D50" s="388"/>
      <c r="E50" s="388"/>
      <c r="F50" s="388"/>
      <c r="G50" s="389"/>
      <c r="H50" s="4"/>
      <c r="I50" s="5"/>
      <c r="J50" s="6"/>
      <c r="K50" s="4"/>
      <c r="L50" s="4"/>
      <c r="M50" s="4"/>
      <c r="N50" s="4"/>
      <c r="O50" s="4"/>
      <c r="P50" s="4"/>
      <c r="Q50" s="4"/>
      <c r="R50" s="4"/>
      <c r="S50" s="4"/>
      <c r="T50" s="4"/>
      <c r="W50" s="104"/>
      <c r="X50" s="104"/>
      <c r="Y50" s="190"/>
      <c r="Z50" s="105"/>
      <c r="AB50" s="165"/>
    </row>
    <row r="51" spans="1:28" ht="18.600000000000001" customHeight="1" x14ac:dyDescent="0.15">
      <c r="A51" s="251"/>
      <c r="B51" s="251"/>
      <c r="C51" s="387"/>
      <c r="D51" s="388"/>
      <c r="E51" s="388"/>
      <c r="F51" s="388"/>
      <c r="G51" s="389"/>
      <c r="H51" s="4"/>
      <c r="I51" s="5"/>
      <c r="J51" s="6"/>
      <c r="K51" s="4"/>
      <c r="L51" s="4"/>
      <c r="M51" s="4"/>
      <c r="N51" s="4"/>
      <c r="O51" s="4"/>
      <c r="P51" s="4"/>
      <c r="Q51" s="4"/>
      <c r="R51" s="4"/>
      <c r="S51" s="4"/>
      <c r="T51" s="4"/>
      <c r="W51" s="104"/>
      <c r="X51" s="104"/>
      <c r="Y51" s="190"/>
      <c r="Z51" s="105"/>
      <c r="AB51" s="165"/>
    </row>
    <row r="52" spans="1:28" ht="18.600000000000001" customHeight="1" x14ac:dyDescent="0.15">
      <c r="A52" s="251"/>
      <c r="B52" s="251"/>
      <c r="C52" s="387"/>
      <c r="D52" s="388"/>
      <c r="E52" s="388"/>
      <c r="F52" s="388"/>
      <c r="G52" s="389"/>
      <c r="H52" s="4"/>
      <c r="I52" s="5"/>
      <c r="J52" s="6"/>
      <c r="K52" s="4"/>
      <c r="L52" s="4"/>
      <c r="M52" s="4"/>
      <c r="N52" s="4"/>
      <c r="O52" s="4"/>
      <c r="P52" s="4"/>
      <c r="Q52" s="4"/>
      <c r="R52" s="4"/>
      <c r="S52" s="4"/>
      <c r="T52" s="4"/>
      <c r="W52" s="104"/>
      <c r="X52" s="104"/>
      <c r="Y52" s="190"/>
      <c r="Z52" s="105"/>
      <c r="AB52" s="165"/>
    </row>
    <row r="53" spans="1:28" ht="18.600000000000001" customHeight="1" x14ac:dyDescent="0.15">
      <c r="A53" s="251"/>
      <c r="B53" s="251"/>
      <c r="C53" s="387"/>
      <c r="D53" s="388"/>
      <c r="E53" s="388"/>
      <c r="F53" s="388"/>
      <c r="G53" s="389"/>
      <c r="H53" s="4"/>
      <c r="I53" s="5"/>
      <c r="J53" s="6"/>
      <c r="K53" s="4"/>
      <c r="L53" s="4"/>
      <c r="M53" s="4"/>
      <c r="N53" s="4"/>
      <c r="O53" s="4"/>
      <c r="P53" s="4"/>
      <c r="Q53" s="4"/>
      <c r="R53" s="4"/>
      <c r="S53" s="4"/>
      <c r="T53" s="4"/>
      <c r="W53" s="104"/>
      <c r="X53" s="104"/>
      <c r="Y53" s="190"/>
      <c r="Z53" s="105"/>
      <c r="AB53" s="165"/>
    </row>
    <row r="54" spans="1:28" ht="18.600000000000001" customHeight="1" x14ac:dyDescent="0.15">
      <c r="A54" s="251"/>
      <c r="B54" s="251"/>
      <c r="C54" s="387"/>
      <c r="D54" s="388"/>
      <c r="E54" s="388"/>
      <c r="F54" s="388"/>
      <c r="G54" s="389"/>
      <c r="H54" s="4"/>
      <c r="I54" s="5"/>
      <c r="J54" s="6"/>
      <c r="K54" s="4"/>
      <c r="L54" s="4"/>
      <c r="M54" s="4"/>
      <c r="N54" s="4"/>
      <c r="O54" s="4"/>
      <c r="P54" s="4"/>
      <c r="Q54" s="4"/>
      <c r="R54" s="4"/>
      <c r="S54" s="4"/>
      <c r="T54" s="4"/>
      <c r="W54" s="104"/>
      <c r="X54" s="104"/>
      <c r="Y54" s="190"/>
      <c r="Z54" s="105"/>
      <c r="AB54" s="165"/>
    </row>
    <row r="55" spans="1:28" ht="18.600000000000001" customHeight="1" x14ac:dyDescent="0.15">
      <c r="A55" s="251"/>
      <c r="B55" s="251"/>
      <c r="C55" s="387"/>
      <c r="D55" s="388"/>
      <c r="E55" s="388"/>
      <c r="F55" s="388"/>
      <c r="G55" s="389"/>
      <c r="H55" s="4"/>
      <c r="I55" s="5"/>
      <c r="J55" s="6"/>
      <c r="K55" s="4"/>
      <c r="L55" s="4"/>
      <c r="M55" s="4"/>
      <c r="N55" s="4"/>
      <c r="O55" s="4"/>
      <c r="P55" s="4"/>
      <c r="Q55" s="4"/>
      <c r="R55" s="4"/>
      <c r="S55" s="4"/>
      <c r="T55" s="4"/>
      <c r="W55" s="104"/>
      <c r="X55" s="104"/>
      <c r="Y55" s="190"/>
      <c r="Z55" s="105"/>
      <c r="AB55" s="165"/>
    </row>
    <row r="56" spans="1:28" ht="18.600000000000001" customHeight="1" x14ac:dyDescent="0.15">
      <c r="A56" s="251"/>
      <c r="B56" s="251"/>
      <c r="C56" s="387"/>
      <c r="D56" s="388"/>
      <c r="E56" s="388"/>
      <c r="F56" s="388"/>
      <c r="G56" s="389"/>
      <c r="H56" s="4"/>
      <c r="I56" s="5"/>
      <c r="J56" s="6"/>
      <c r="K56" s="4"/>
      <c r="L56" s="4"/>
      <c r="M56" s="4"/>
      <c r="N56" s="4"/>
      <c r="O56" s="4"/>
      <c r="P56" s="4"/>
      <c r="Q56" s="4"/>
      <c r="R56" s="4"/>
      <c r="S56" s="4"/>
      <c r="T56" s="4"/>
      <c r="W56" s="104"/>
      <c r="X56" s="104"/>
      <c r="Y56" s="190"/>
      <c r="Z56" s="105"/>
      <c r="AB56" s="165"/>
    </row>
    <row r="57" spans="1:28" ht="18.600000000000001" customHeight="1" x14ac:dyDescent="0.15">
      <c r="A57" s="251"/>
      <c r="B57" s="251"/>
      <c r="C57" s="387"/>
      <c r="D57" s="388"/>
      <c r="E57" s="388"/>
      <c r="F57" s="388"/>
      <c r="G57" s="389"/>
      <c r="H57" s="4"/>
      <c r="I57" s="5"/>
      <c r="J57" s="6"/>
      <c r="K57" s="4"/>
      <c r="L57" s="4"/>
      <c r="M57" s="4"/>
      <c r="N57" s="4"/>
      <c r="O57" s="4"/>
      <c r="P57" s="4"/>
      <c r="Q57" s="4"/>
      <c r="R57" s="4"/>
      <c r="S57" s="4"/>
      <c r="T57" s="4"/>
      <c r="W57" s="104"/>
      <c r="X57" s="104"/>
      <c r="Y57" s="190"/>
      <c r="Z57" s="105"/>
      <c r="AB57" s="165"/>
    </row>
    <row r="58" spans="1:28" ht="18.600000000000001" customHeight="1" x14ac:dyDescent="0.15">
      <c r="A58" s="251"/>
      <c r="B58" s="251"/>
      <c r="C58" s="387"/>
      <c r="D58" s="388"/>
      <c r="E58" s="388"/>
      <c r="F58" s="388"/>
      <c r="G58" s="389"/>
      <c r="H58" s="4"/>
      <c r="I58" s="5"/>
      <c r="J58" s="6"/>
      <c r="K58" s="4"/>
      <c r="L58" s="4"/>
      <c r="M58" s="4"/>
      <c r="N58" s="4"/>
      <c r="O58" s="4"/>
      <c r="P58" s="4"/>
      <c r="Q58" s="4"/>
      <c r="R58" s="4"/>
      <c r="S58" s="4"/>
      <c r="T58" s="4"/>
      <c r="W58" s="104"/>
      <c r="X58" s="104"/>
      <c r="Y58" s="190"/>
      <c r="Z58" s="105"/>
      <c r="AB58" s="165"/>
    </row>
    <row r="59" spans="1:28" ht="18.600000000000001" customHeight="1" x14ac:dyDescent="0.15">
      <c r="A59" s="251"/>
      <c r="B59" s="251"/>
      <c r="C59" s="387"/>
      <c r="D59" s="388"/>
      <c r="E59" s="388"/>
      <c r="F59" s="388"/>
      <c r="G59" s="389"/>
      <c r="H59" s="4"/>
      <c r="I59" s="5"/>
      <c r="J59" s="6"/>
      <c r="K59" s="4"/>
      <c r="L59" s="4"/>
      <c r="M59" s="4"/>
      <c r="N59" s="4"/>
      <c r="O59" s="4"/>
      <c r="P59" s="4"/>
      <c r="Q59" s="4"/>
      <c r="R59" s="4"/>
      <c r="S59" s="4"/>
      <c r="T59" s="4"/>
      <c r="W59" s="104"/>
      <c r="X59" s="104"/>
      <c r="Y59" s="190"/>
      <c r="Z59" s="105"/>
      <c r="AB59" s="165"/>
    </row>
    <row r="60" spans="1:28" ht="18.600000000000001" customHeight="1" x14ac:dyDescent="0.15">
      <c r="A60" s="251"/>
      <c r="B60" s="251"/>
      <c r="C60" s="387"/>
      <c r="D60" s="388"/>
      <c r="E60" s="388"/>
      <c r="F60" s="388"/>
      <c r="G60" s="389"/>
      <c r="H60" s="4"/>
      <c r="I60" s="5"/>
      <c r="J60" s="6"/>
      <c r="K60" s="4"/>
      <c r="L60" s="4"/>
      <c r="M60" s="4"/>
      <c r="N60" s="4"/>
      <c r="O60" s="4"/>
      <c r="P60" s="4"/>
      <c r="Q60" s="4"/>
      <c r="R60" s="4"/>
      <c r="S60" s="4"/>
      <c r="T60" s="4"/>
      <c r="W60" s="104"/>
      <c r="X60" s="104"/>
      <c r="Y60" s="190"/>
      <c r="Z60" s="105"/>
      <c r="AB60" s="165"/>
    </row>
    <row r="61" spans="1:28" ht="18.600000000000001" customHeight="1" x14ac:dyDescent="0.15">
      <c r="A61" s="251"/>
      <c r="B61" s="251"/>
      <c r="C61" s="418"/>
      <c r="D61" s="419"/>
      <c r="E61" s="419"/>
      <c r="F61" s="419"/>
      <c r="G61" s="420"/>
      <c r="H61" s="4"/>
      <c r="I61" s="5"/>
      <c r="J61" s="6"/>
      <c r="K61" s="4"/>
      <c r="L61" s="4"/>
      <c r="M61" s="4"/>
      <c r="N61" s="4"/>
      <c r="O61" s="4"/>
      <c r="P61" s="4"/>
      <c r="Q61" s="4"/>
      <c r="R61" s="4"/>
      <c r="S61" s="4"/>
      <c r="T61" s="4"/>
      <c r="W61" s="104"/>
      <c r="X61" s="104"/>
      <c r="Y61" s="190"/>
      <c r="Z61" s="105"/>
      <c r="AB61" s="165"/>
    </row>
    <row r="62" spans="1:28" ht="18.600000000000001" customHeight="1" x14ac:dyDescent="0.15">
      <c r="A62" s="251"/>
      <c r="B62" s="251"/>
      <c r="C62" s="387"/>
      <c r="D62" s="388"/>
      <c r="E62" s="388"/>
      <c r="F62" s="388"/>
      <c r="G62" s="389"/>
      <c r="H62" s="4"/>
      <c r="I62" s="5"/>
      <c r="J62" s="6"/>
      <c r="K62" s="4"/>
      <c r="L62" s="4"/>
      <c r="M62" s="4"/>
      <c r="N62" s="4"/>
      <c r="O62" s="4"/>
      <c r="P62" s="4"/>
      <c r="Q62" s="4"/>
      <c r="R62" s="4"/>
      <c r="S62" s="4"/>
      <c r="T62" s="4"/>
      <c r="W62" s="104"/>
      <c r="X62" s="104"/>
      <c r="Y62" s="190"/>
      <c r="Z62" s="105"/>
      <c r="AB62" s="165"/>
    </row>
    <row r="63" spans="1:28" ht="18.600000000000001" customHeight="1" x14ac:dyDescent="0.15">
      <c r="A63" s="251"/>
      <c r="B63" s="251"/>
      <c r="C63" s="387"/>
      <c r="D63" s="414"/>
      <c r="E63" s="414"/>
      <c r="F63" s="414"/>
      <c r="G63" s="415"/>
      <c r="H63" s="4"/>
      <c r="I63" s="5"/>
      <c r="J63" s="6"/>
      <c r="K63" s="4"/>
      <c r="L63" s="4"/>
      <c r="M63" s="4"/>
      <c r="N63" s="4"/>
      <c r="O63" s="4"/>
      <c r="P63" s="4"/>
      <c r="Q63" s="4"/>
      <c r="R63" s="4"/>
      <c r="S63" s="4"/>
      <c r="T63" s="4"/>
      <c r="W63" s="104"/>
      <c r="X63" s="104"/>
      <c r="Y63" s="190"/>
      <c r="Z63" s="105"/>
      <c r="AB63" s="165"/>
    </row>
    <row r="64" spans="1:28" ht="18.600000000000001" customHeight="1" x14ac:dyDescent="0.15">
      <c r="A64" s="251"/>
      <c r="B64" s="251"/>
      <c r="C64" s="387"/>
      <c r="D64" s="414"/>
      <c r="E64" s="414"/>
      <c r="F64" s="414"/>
      <c r="G64" s="415"/>
      <c r="H64" s="4"/>
      <c r="I64" s="5"/>
      <c r="J64" s="6"/>
      <c r="K64" s="4"/>
      <c r="L64" s="4"/>
      <c r="M64" s="4"/>
      <c r="N64" s="4"/>
      <c r="O64" s="4"/>
      <c r="P64" s="4"/>
      <c r="Q64" s="4"/>
      <c r="R64" s="4"/>
      <c r="S64" s="4"/>
      <c r="T64" s="4"/>
      <c r="W64" s="104"/>
      <c r="X64" s="104"/>
      <c r="Y64" s="190"/>
      <c r="Z64" s="105"/>
      <c r="AB64" s="165"/>
    </row>
    <row r="65" spans="1:28" ht="18.600000000000001" customHeight="1" x14ac:dyDescent="0.15">
      <c r="A65" s="251"/>
      <c r="B65" s="251"/>
      <c r="C65" s="387"/>
      <c r="D65" s="414"/>
      <c r="E65" s="414"/>
      <c r="F65" s="414"/>
      <c r="G65" s="415"/>
      <c r="H65" s="4"/>
      <c r="I65" s="5"/>
      <c r="J65" s="6"/>
      <c r="K65" s="4"/>
      <c r="L65" s="4"/>
      <c r="M65" s="4"/>
      <c r="N65" s="4"/>
      <c r="O65" s="4"/>
      <c r="P65" s="4"/>
      <c r="Q65" s="4"/>
      <c r="R65" s="4"/>
      <c r="S65" s="4"/>
      <c r="T65" s="4"/>
      <c r="W65" s="104"/>
      <c r="X65" s="104"/>
      <c r="Y65" s="190"/>
      <c r="Z65" s="105"/>
      <c r="AB65" s="165"/>
    </row>
    <row r="66" spans="1:28" ht="18.600000000000001" customHeight="1" x14ac:dyDescent="0.15">
      <c r="A66" s="251"/>
      <c r="B66" s="251"/>
      <c r="C66" s="387"/>
      <c r="D66" s="414"/>
      <c r="E66" s="414"/>
      <c r="F66" s="414"/>
      <c r="G66" s="415"/>
      <c r="H66" s="4"/>
      <c r="I66" s="5"/>
      <c r="J66" s="6"/>
      <c r="K66" s="4"/>
      <c r="L66" s="4"/>
      <c r="M66" s="4"/>
      <c r="N66" s="4"/>
      <c r="O66" s="4"/>
      <c r="P66" s="4"/>
      <c r="Q66" s="4"/>
      <c r="R66" s="4"/>
      <c r="S66" s="4"/>
      <c r="T66" s="4"/>
      <c r="W66" s="104"/>
      <c r="X66" s="104"/>
      <c r="Y66" s="190"/>
      <c r="Z66" s="105"/>
      <c r="AB66" s="165"/>
    </row>
    <row r="67" spans="1:28" ht="18.600000000000001" customHeight="1" x14ac:dyDescent="0.15">
      <c r="A67" s="251"/>
      <c r="B67" s="251"/>
      <c r="C67" s="387"/>
      <c r="D67" s="414"/>
      <c r="E67" s="414"/>
      <c r="F67" s="414"/>
      <c r="G67" s="415"/>
      <c r="H67" s="4"/>
      <c r="I67" s="5"/>
      <c r="J67" s="6"/>
      <c r="K67" s="4"/>
      <c r="L67" s="4"/>
      <c r="M67" s="4"/>
      <c r="N67" s="4"/>
      <c r="O67" s="4"/>
      <c r="P67" s="4"/>
      <c r="Q67" s="4"/>
      <c r="R67" s="4"/>
      <c r="S67" s="4"/>
      <c r="T67" s="4"/>
      <c r="W67" s="104"/>
      <c r="X67" s="104"/>
      <c r="Y67" s="190"/>
      <c r="Z67" s="105"/>
      <c r="AB67" s="165"/>
    </row>
    <row r="68" spans="1:28" ht="18.600000000000001" customHeight="1" x14ac:dyDescent="0.15">
      <c r="A68" s="251"/>
      <c r="B68" s="251"/>
      <c r="C68" s="387"/>
      <c r="D68" s="414"/>
      <c r="E68" s="414"/>
      <c r="F68" s="414"/>
      <c r="G68" s="415"/>
      <c r="H68" s="4"/>
      <c r="I68" s="5"/>
      <c r="J68" s="6"/>
      <c r="K68" s="4"/>
      <c r="L68" s="4"/>
      <c r="M68" s="4"/>
      <c r="N68" s="4"/>
      <c r="O68" s="4"/>
      <c r="P68" s="4"/>
      <c r="Q68" s="4"/>
      <c r="R68" s="4"/>
      <c r="S68" s="4"/>
      <c r="T68" s="4"/>
      <c r="W68" s="104"/>
      <c r="X68" s="104"/>
      <c r="Y68" s="190"/>
      <c r="Z68" s="105"/>
      <c r="AB68" s="165"/>
    </row>
    <row r="69" spans="1:28" ht="18.600000000000001" customHeight="1" x14ac:dyDescent="0.15">
      <c r="A69" s="251"/>
      <c r="B69" s="251"/>
      <c r="C69" s="387"/>
      <c r="D69" s="414"/>
      <c r="E69" s="414"/>
      <c r="F69" s="414"/>
      <c r="G69" s="415"/>
      <c r="H69" s="4"/>
      <c r="I69" s="5"/>
      <c r="J69" s="6"/>
      <c r="K69" s="4"/>
      <c r="L69" s="4"/>
      <c r="M69" s="4"/>
      <c r="N69" s="4"/>
      <c r="O69" s="4"/>
      <c r="P69" s="4"/>
      <c r="Q69" s="4"/>
      <c r="R69" s="4"/>
      <c r="S69" s="4"/>
      <c r="T69" s="4"/>
      <c r="W69" s="104"/>
      <c r="X69" s="104"/>
      <c r="Y69" s="190"/>
      <c r="Z69" s="105"/>
      <c r="AB69" s="165"/>
    </row>
    <row r="70" spans="1:28" ht="18.600000000000001" customHeight="1" x14ac:dyDescent="0.15">
      <c r="A70" s="251"/>
      <c r="B70" s="251"/>
      <c r="C70" s="387"/>
      <c r="D70" s="414"/>
      <c r="E70" s="414"/>
      <c r="F70" s="414"/>
      <c r="G70" s="415"/>
      <c r="H70" s="4"/>
      <c r="I70" s="5"/>
      <c r="J70" s="6"/>
      <c r="K70" s="4"/>
      <c r="L70" s="4"/>
      <c r="M70" s="4"/>
      <c r="N70" s="4"/>
      <c r="O70" s="4"/>
      <c r="P70" s="4"/>
      <c r="Q70" s="4"/>
      <c r="R70" s="4"/>
      <c r="S70" s="4"/>
      <c r="T70" s="4"/>
      <c r="W70" s="104"/>
      <c r="X70" s="104"/>
      <c r="Y70" s="190"/>
      <c r="Z70" s="105"/>
      <c r="AB70" s="165"/>
    </row>
    <row r="71" spans="1:28" ht="18.600000000000001" customHeight="1" x14ac:dyDescent="0.15">
      <c r="A71" s="251"/>
      <c r="B71" s="251"/>
      <c r="C71" s="387"/>
      <c r="D71" s="388"/>
      <c r="E71" s="388"/>
      <c r="F71" s="388"/>
      <c r="G71" s="389"/>
      <c r="H71" s="4"/>
      <c r="I71" s="5"/>
      <c r="J71" s="6"/>
      <c r="K71" s="4"/>
      <c r="L71" s="4"/>
      <c r="M71" s="4"/>
      <c r="N71" s="4"/>
      <c r="O71" s="4"/>
      <c r="P71" s="4"/>
      <c r="Q71" s="4"/>
      <c r="R71" s="4"/>
      <c r="S71" s="4"/>
      <c r="T71" s="4"/>
      <c r="W71" s="104"/>
      <c r="X71" s="104"/>
      <c r="Y71" s="190"/>
      <c r="Z71" s="105"/>
      <c r="AB71" s="165"/>
    </row>
    <row r="72" spans="1:28" ht="18.600000000000001" customHeight="1" x14ac:dyDescent="0.15">
      <c r="A72" s="251"/>
      <c r="B72" s="251"/>
      <c r="C72" s="387"/>
      <c r="D72" s="388"/>
      <c r="E72" s="388"/>
      <c r="F72" s="388"/>
      <c r="G72" s="389"/>
      <c r="H72" s="4"/>
      <c r="I72" s="5"/>
      <c r="J72" s="6"/>
      <c r="K72" s="4"/>
      <c r="L72" s="4"/>
      <c r="M72" s="4"/>
      <c r="N72" s="4"/>
      <c r="O72" s="4"/>
      <c r="P72" s="4"/>
      <c r="Q72" s="4"/>
      <c r="R72" s="4"/>
      <c r="S72" s="4"/>
      <c r="T72" s="4"/>
      <c r="W72" s="104"/>
      <c r="X72" s="104"/>
      <c r="Y72" s="190"/>
      <c r="Z72" s="105"/>
      <c r="AB72" s="165"/>
    </row>
    <row r="73" spans="1:28" ht="18.600000000000001" customHeight="1" x14ac:dyDescent="0.15">
      <c r="A73" s="251"/>
      <c r="B73" s="251"/>
      <c r="C73" s="387"/>
      <c r="D73" s="388"/>
      <c r="E73" s="388"/>
      <c r="F73" s="388"/>
      <c r="G73" s="389"/>
      <c r="H73" s="4"/>
      <c r="I73" s="5"/>
      <c r="J73" s="6"/>
      <c r="K73" s="4"/>
      <c r="L73" s="4"/>
      <c r="M73" s="4"/>
      <c r="N73" s="4"/>
      <c r="O73" s="4"/>
      <c r="P73" s="4"/>
      <c r="Q73" s="4"/>
      <c r="R73" s="4"/>
      <c r="S73" s="4"/>
      <c r="T73" s="4"/>
      <c r="W73" s="104"/>
      <c r="X73" s="104"/>
      <c r="Y73" s="190"/>
      <c r="Z73" s="105"/>
      <c r="AB73" s="165"/>
    </row>
    <row r="74" spans="1:28" ht="18.600000000000001" customHeight="1" x14ac:dyDescent="0.15">
      <c r="A74" s="251"/>
      <c r="B74" s="251"/>
      <c r="C74" s="387"/>
      <c r="D74" s="388"/>
      <c r="E74" s="388"/>
      <c r="F74" s="388"/>
      <c r="G74" s="389"/>
      <c r="H74" s="4"/>
      <c r="I74" s="5"/>
      <c r="J74" s="6"/>
      <c r="K74" s="4"/>
      <c r="L74" s="4"/>
      <c r="M74" s="4"/>
      <c r="N74" s="4"/>
      <c r="O74" s="4"/>
      <c r="P74" s="4"/>
      <c r="Q74" s="4"/>
      <c r="R74" s="4"/>
      <c r="S74" s="4"/>
      <c r="T74" s="4"/>
      <c r="W74" s="104"/>
      <c r="X74" s="104"/>
      <c r="Y74" s="190"/>
      <c r="Z74" s="105"/>
      <c r="AB74" s="165"/>
    </row>
    <row r="75" spans="1:28" ht="18.600000000000001" customHeight="1" x14ac:dyDescent="0.15">
      <c r="A75" s="251"/>
      <c r="B75" s="251"/>
      <c r="C75" s="387"/>
      <c r="D75" s="388"/>
      <c r="E75" s="388"/>
      <c r="F75" s="388"/>
      <c r="G75" s="389"/>
      <c r="H75" s="4"/>
      <c r="I75" s="5"/>
      <c r="J75" s="6"/>
      <c r="K75" s="4"/>
      <c r="L75" s="4"/>
      <c r="M75" s="4"/>
      <c r="N75" s="4"/>
      <c r="O75" s="4"/>
      <c r="P75" s="4"/>
      <c r="Q75" s="4"/>
      <c r="R75" s="4"/>
      <c r="S75" s="4"/>
      <c r="T75" s="4"/>
      <c r="W75" s="104"/>
      <c r="X75" s="104"/>
      <c r="Y75" s="190"/>
      <c r="Z75" s="105"/>
      <c r="AB75" s="165"/>
    </row>
    <row r="76" spans="1:28" ht="18.600000000000001" customHeight="1" x14ac:dyDescent="0.15">
      <c r="A76" s="251"/>
      <c r="B76" s="251"/>
      <c r="C76" s="387"/>
      <c r="D76" s="388"/>
      <c r="E76" s="388"/>
      <c r="F76" s="388"/>
      <c r="G76" s="389"/>
      <c r="H76" s="4"/>
      <c r="I76" s="5"/>
      <c r="J76" s="6"/>
      <c r="K76" s="4"/>
      <c r="L76" s="4"/>
      <c r="M76" s="4"/>
      <c r="N76" s="4"/>
      <c r="O76" s="4"/>
      <c r="P76" s="4"/>
      <c r="Q76" s="4"/>
      <c r="R76" s="4"/>
      <c r="S76" s="4"/>
      <c r="T76" s="4"/>
      <c r="W76" s="104"/>
      <c r="X76" s="104"/>
      <c r="Y76" s="190"/>
      <c r="Z76" s="105"/>
      <c r="AB76" s="165"/>
    </row>
    <row r="77" spans="1:28" ht="18.600000000000001" customHeight="1" x14ac:dyDescent="0.15">
      <c r="A77" s="251"/>
      <c r="B77" s="251"/>
      <c r="C77" s="387"/>
      <c r="D77" s="388"/>
      <c r="E77" s="388"/>
      <c r="F77" s="388"/>
      <c r="G77" s="389"/>
      <c r="H77" s="4"/>
      <c r="I77" s="5"/>
      <c r="J77" s="6"/>
      <c r="K77" s="4"/>
      <c r="L77" s="4"/>
      <c r="M77" s="4"/>
      <c r="N77" s="4"/>
      <c r="O77" s="4"/>
      <c r="P77" s="4"/>
      <c r="Q77" s="4"/>
      <c r="R77" s="4"/>
      <c r="S77" s="4"/>
      <c r="T77" s="4"/>
      <c r="W77" s="104"/>
      <c r="X77" s="104"/>
      <c r="Y77" s="190"/>
      <c r="Z77" s="105"/>
      <c r="AB77" s="165"/>
    </row>
    <row r="78" spans="1:28" ht="18.600000000000001" customHeight="1" x14ac:dyDescent="0.15">
      <c r="A78" s="251"/>
      <c r="B78" s="251"/>
      <c r="C78" s="387"/>
      <c r="D78" s="388"/>
      <c r="E78" s="388"/>
      <c r="F78" s="388"/>
      <c r="G78" s="389"/>
      <c r="H78" s="4"/>
      <c r="I78" s="5"/>
      <c r="J78" s="6"/>
      <c r="K78" s="4"/>
      <c r="L78" s="4"/>
      <c r="M78" s="4"/>
      <c r="N78" s="4"/>
      <c r="O78" s="4"/>
      <c r="P78" s="4"/>
      <c r="Q78" s="4"/>
      <c r="R78" s="4"/>
      <c r="S78" s="4"/>
      <c r="T78" s="4"/>
      <c r="W78" s="104"/>
      <c r="X78" s="104"/>
      <c r="Y78" s="190"/>
      <c r="Z78" s="105"/>
      <c r="AB78" s="165"/>
    </row>
    <row r="79" spans="1:28" ht="18.600000000000001" customHeight="1" x14ac:dyDescent="0.15">
      <c r="A79" s="251"/>
      <c r="B79" s="251"/>
      <c r="C79" s="387"/>
      <c r="D79" s="388"/>
      <c r="E79" s="388"/>
      <c r="F79" s="388"/>
      <c r="G79" s="389"/>
      <c r="H79" s="4"/>
      <c r="I79" s="5"/>
      <c r="J79" s="6"/>
      <c r="K79" s="4"/>
      <c r="L79" s="4"/>
      <c r="M79" s="4"/>
      <c r="N79" s="4"/>
      <c r="O79" s="4"/>
      <c r="P79" s="4"/>
      <c r="Q79" s="4"/>
      <c r="R79" s="4"/>
      <c r="S79" s="4"/>
      <c r="T79" s="4"/>
      <c r="W79" s="104"/>
      <c r="X79" s="104"/>
      <c r="Y79" s="190"/>
      <c r="Z79" s="105"/>
      <c r="AB79" s="165"/>
    </row>
    <row r="80" spans="1:28" ht="18.600000000000001" customHeight="1" x14ac:dyDescent="0.15">
      <c r="A80" s="251"/>
      <c r="B80" s="251"/>
      <c r="C80" s="387"/>
      <c r="D80" s="388"/>
      <c r="E80" s="388"/>
      <c r="F80" s="388"/>
      <c r="G80" s="389"/>
      <c r="H80" s="4"/>
      <c r="I80" s="5"/>
      <c r="J80" s="6"/>
      <c r="K80" s="4"/>
      <c r="L80" s="4"/>
      <c r="M80" s="4"/>
      <c r="N80" s="4"/>
      <c r="O80" s="4"/>
      <c r="P80" s="4"/>
      <c r="Q80" s="4"/>
      <c r="R80" s="4"/>
      <c r="S80" s="4"/>
      <c r="T80" s="4"/>
      <c r="W80" s="104"/>
      <c r="X80" s="104"/>
      <c r="Y80" s="190"/>
      <c r="Z80" s="105"/>
      <c r="AB80" s="165"/>
    </row>
    <row r="81" spans="1:28" ht="18.600000000000001" customHeight="1" x14ac:dyDescent="0.15">
      <c r="A81" s="251"/>
      <c r="B81" s="251"/>
      <c r="C81" s="387"/>
      <c r="D81" s="388"/>
      <c r="E81" s="388"/>
      <c r="F81" s="388"/>
      <c r="G81" s="389"/>
      <c r="H81" s="4"/>
      <c r="I81" s="5"/>
      <c r="J81" s="6"/>
      <c r="K81" s="4"/>
      <c r="L81" s="4"/>
      <c r="M81" s="4"/>
      <c r="N81" s="4"/>
      <c r="O81" s="4"/>
      <c r="P81" s="4"/>
      <c r="Q81" s="4"/>
      <c r="R81" s="4"/>
      <c r="S81" s="4"/>
      <c r="T81" s="4"/>
      <c r="W81" s="104"/>
      <c r="X81" s="104"/>
      <c r="Y81" s="190"/>
      <c r="Z81" s="105"/>
      <c r="AB81" s="165"/>
    </row>
    <row r="82" spans="1:28" ht="18" customHeight="1" x14ac:dyDescent="0.15">
      <c r="A82" s="251"/>
      <c r="B82" s="251"/>
      <c r="C82" s="387"/>
      <c r="D82" s="414"/>
      <c r="E82" s="414"/>
      <c r="F82" s="414"/>
      <c r="G82" s="415"/>
      <c r="H82" s="4"/>
      <c r="I82" s="5"/>
      <c r="J82" s="6"/>
      <c r="K82" s="4"/>
      <c r="L82" s="4"/>
      <c r="M82" s="4"/>
      <c r="N82" s="4"/>
      <c r="O82" s="4"/>
      <c r="P82" s="4"/>
      <c r="Q82" s="4"/>
      <c r="R82" s="4"/>
      <c r="S82" s="4"/>
      <c r="T82" s="4"/>
      <c r="W82" s="104"/>
      <c r="X82" s="104"/>
      <c r="Y82" s="190"/>
      <c r="Z82" s="105"/>
      <c r="AB82" s="165"/>
    </row>
    <row r="83" spans="1:28" ht="18.600000000000001" customHeight="1" thickBot="1" x14ac:dyDescent="0.2">
      <c r="A83" s="252"/>
      <c r="B83" s="252"/>
      <c r="C83" s="411"/>
      <c r="D83" s="412"/>
      <c r="E83" s="412"/>
      <c r="F83" s="412"/>
      <c r="G83" s="413"/>
      <c r="H83" s="12"/>
      <c r="I83" s="13"/>
      <c r="J83" s="14"/>
      <c r="K83" s="12"/>
      <c r="L83" s="12"/>
      <c r="M83" s="12"/>
      <c r="N83" s="12"/>
      <c r="O83" s="12"/>
      <c r="P83" s="12"/>
      <c r="Q83" s="12"/>
      <c r="R83" s="12"/>
      <c r="S83" s="12"/>
      <c r="T83" s="12"/>
      <c r="W83" s="104"/>
      <c r="X83" s="104"/>
      <c r="Y83" s="190"/>
      <c r="Z83" s="105"/>
      <c r="AB83" s="165"/>
    </row>
    <row r="84" spans="1:28" ht="18.600000000000001" customHeight="1" thickTop="1" x14ac:dyDescent="0.15">
      <c r="A84" s="390" t="s">
        <v>66</v>
      </c>
      <c r="B84" s="391"/>
      <c r="C84" s="391"/>
      <c r="D84" s="391"/>
      <c r="E84" s="391"/>
      <c r="F84" s="391"/>
      <c r="G84" s="392"/>
      <c r="H84" s="107">
        <f>COUNTA(H9:H83)</f>
        <v>0</v>
      </c>
      <c r="I84" s="44">
        <f>COUNTA(I9:I83)</f>
        <v>0</v>
      </c>
      <c r="J84" s="108">
        <f t="shared" ref="J84:S84" si="0">SUM(J9:J83)</f>
        <v>0</v>
      </c>
      <c r="K84" s="107">
        <f t="shared" si="0"/>
        <v>0</v>
      </c>
      <c r="L84" s="107">
        <f t="shared" si="0"/>
        <v>0</v>
      </c>
      <c r="M84" s="107">
        <f t="shared" si="0"/>
        <v>0</v>
      </c>
      <c r="N84" s="107">
        <f t="shared" si="0"/>
        <v>0</v>
      </c>
      <c r="O84" s="107">
        <f t="shared" si="0"/>
        <v>0</v>
      </c>
      <c r="P84" s="107">
        <f t="shared" si="0"/>
        <v>0</v>
      </c>
      <c r="Q84" s="107">
        <f t="shared" si="0"/>
        <v>0</v>
      </c>
      <c r="R84" s="107">
        <f t="shared" si="0"/>
        <v>0</v>
      </c>
      <c r="S84" s="107">
        <f t="shared" si="0"/>
        <v>0</v>
      </c>
      <c r="T84" s="222">
        <f>COUNTA(T9:T83)</f>
        <v>0</v>
      </c>
      <c r="W84" s="104"/>
      <c r="X84" s="104"/>
      <c r="Y84" s="190"/>
      <c r="Z84" s="105"/>
      <c r="AB84" s="165"/>
    </row>
    <row r="85" spans="1:28" ht="18.600000000000001" customHeight="1" x14ac:dyDescent="0.15">
      <c r="A85" s="110"/>
      <c r="B85" s="111"/>
      <c r="C85" s="112"/>
      <c r="D85" s="111"/>
      <c r="E85" s="112"/>
      <c r="F85" s="111"/>
      <c r="G85" s="113"/>
      <c r="H85" s="254" t="str">
        <f>IF(H84=I84,"","※↑「内容」↑「分野」の件数が一致するように入力してください。")</f>
        <v/>
      </c>
      <c r="T85" s="221" t="str">
        <f>IF(T84&gt;30,"↑","")</f>
        <v/>
      </c>
      <c r="W85" s="104"/>
      <c r="X85" s="104"/>
      <c r="Y85" s="190"/>
      <c r="Z85" s="105"/>
      <c r="AB85" s="165"/>
    </row>
    <row r="86" spans="1:28" ht="18.600000000000001" customHeight="1" x14ac:dyDescent="0.15">
      <c r="T86" s="221" t="str">
        <f>IF(T84&gt;30,"活動日数が今月の日数を越えないように訂正してください。","")</f>
        <v/>
      </c>
      <c r="W86" s="104"/>
      <c r="X86" s="104"/>
      <c r="Y86" s="190"/>
      <c r="Z86" s="105"/>
      <c r="AB86" s="165"/>
    </row>
    <row r="87" spans="1:28" ht="18.600000000000001" customHeight="1" x14ac:dyDescent="0.15">
      <c r="W87" s="104"/>
      <c r="X87" s="104"/>
      <c r="Y87" s="190"/>
      <c r="Z87" s="105"/>
      <c r="AB87" s="165"/>
    </row>
  </sheetData>
  <mergeCells count="111">
    <mergeCell ref="P1:T1"/>
    <mergeCell ref="P2:T2"/>
    <mergeCell ref="N1:O1"/>
    <mergeCell ref="N2:O2"/>
    <mergeCell ref="C80:G80"/>
    <mergeCell ref="C76:G76"/>
    <mergeCell ref="C77:G77"/>
    <mergeCell ref="C78:G78"/>
    <mergeCell ref="C79:G79"/>
    <mergeCell ref="I5:I7"/>
    <mergeCell ref="C75:G75"/>
    <mergeCell ref="C62:G62"/>
    <mergeCell ref="C63:G63"/>
    <mergeCell ref="C64:G64"/>
    <mergeCell ref="C70:G70"/>
    <mergeCell ref="C68:G68"/>
    <mergeCell ref="C69:G69"/>
    <mergeCell ref="C17:G17"/>
    <mergeCell ref="C30:G30"/>
    <mergeCell ref="C23:G23"/>
    <mergeCell ref="C24:G24"/>
    <mergeCell ref="C25:G25"/>
    <mergeCell ref="C26:G26"/>
    <mergeCell ref="C27:G27"/>
    <mergeCell ref="H5:H7"/>
    <mergeCell ref="C56:G56"/>
    <mergeCell ref="C57:G57"/>
    <mergeCell ref="C58:G58"/>
    <mergeCell ref="C61:G61"/>
    <mergeCell ref="C48:G48"/>
    <mergeCell ref="C49:G49"/>
    <mergeCell ref="C52:G52"/>
    <mergeCell ref="C53:G53"/>
    <mergeCell ref="C54:G54"/>
    <mergeCell ref="C59:G59"/>
    <mergeCell ref="C60:G60"/>
    <mergeCell ref="C10:G10"/>
    <mergeCell ref="C15:G15"/>
    <mergeCell ref="C16:G16"/>
    <mergeCell ref="C9:G9"/>
    <mergeCell ref="C12:G12"/>
    <mergeCell ref="C13:G13"/>
    <mergeCell ref="C66:G66"/>
    <mergeCell ref="C67:G67"/>
    <mergeCell ref="C50:G50"/>
    <mergeCell ref="C51:G51"/>
    <mergeCell ref="C82:G82"/>
    <mergeCell ref="C72:G72"/>
    <mergeCell ref="C73:G73"/>
    <mergeCell ref="C74:G74"/>
    <mergeCell ref="C81:G81"/>
    <mergeCell ref="C71:G71"/>
    <mergeCell ref="Z3:AB3"/>
    <mergeCell ref="Y6:AB7"/>
    <mergeCell ref="Z1:AB2"/>
    <mergeCell ref="X5:AB5"/>
    <mergeCell ref="C83:G83"/>
    <mergeCell ref="C34:G34"/>
    <mergeCell ref="C35:G35"/>
    <mergeCell ref="C36:G36"/>
    <mergeCell ref="C37:G37"/>
    <mergeCell ref="C40:G40"/>
    <mergeCell ref="C41:G41"/>
    <mergeCell ref="C31:G31"/>
    <mergeCell ref="C32:G32"/>
    <mergeCell ref="C33:G33"/>
    <mergeCell ref="C38:G38"/>
    <mergeCell ref="C44:G44"/>
    <mergeCell ref="C45:G45"/>
    <mergeCell ref="C46:G46"/>
    <mergeCell ref="C47:G47"/>
    <mergeCell ref="C42:G42"/>
    <mergeCell ref="C39:G39"/>
    <mergeCell ref="C43:G43"/>
    <mergeCell ref="C55:G55"/>
    <mergeCell ref="C65:G65"/>
    <mergeCell ref="A84:G84"/>
    <mergeCell ref="T4:T7"/>
    <mergeCell ref="J4:O4"/>
    <mergeCell ref="H4:I4"/>
    <mergeCell ref="C14:G14"/>
    <mergeCell ref="C11:G11"/>
    <mergeCell ref="A4:B8"/>
    <mergeCell ref="R4:S4"/>
    <mergeCell ref="P4:Q4"/>
    <mergeCell ref="L5:L7"/>
    <mergeCell ref="C4:G8"/>
    <mergeCell ref="K5:K7"/>
    <mergeCell ref="J5:J7"/>
    <mergeCell ref="S5:S7"/>
    <mergeCell ref="R5:R7"/>
    <mergeCell ref="Q5:Q7"/>
    <mergeCell ref="P5:P7"/>
    <mergeCell ref="O5:O7"/>
    <mergeCell ref="N5:N7"/>
    <mergeCell ref="M5:M7"/>
    <mergeCell ref="C28:G28"/>
    <mergeCell ref="C29:G29"/>
    <mergeCell ref="C19:G19"/>
    <mergeCell ref="C20:G20"/>
    <mergeCell ref="W43:X44"/>
    <mergeCell ref="X27:X31"/>
    <mergeCell ref="W33:X38"/>
    <mergeCell ref="W12:W31"/>
    <mergeCell ref="X12:X26"/>
    <mergeCell ref="W32:AB32"/>
    <mergeCell ref="W40:X41"/>
    <mergeCell ref="W10:AB10"/>
    <mergeCell ref="C18:G18"/>
    <mergeCell ref="C21:G21"/>
    <mergeCell ref="C22:G22"/>
  </mergeCells>
  <phoneticPr fontId="2"/>
  <conditionalFormatting sqref="H84">
    <cfRule type="cellIs" dxfId="23" priority="2" stopIfTrue="1" operator="notEqual">
      <formula>$I$84</formula>
    </cfRule>
  </conditionalFormatting>
  <conditionalFormatting sqref="I84">
    <cfRule type="cellIs" dxfId="22" priority="3" stopIfTrue="1" operator="notEqual">
      <formula>$H$84</formula>
    </cfRule>
  </conditionalFormatting>
  <conditionalFormatting sqref="T84">
    <cfRule type="cellIs" dxfId="21" priority="1" stopIfTrue="1" operator="greaterThan">
      <formula>31</formula>
    </cfRule>
  </conditionalFormatting>
  <dataValidations count="5">
    <dataValidation type="whole" allowBlank="1" showInputMessage="1" showErrorMessage="1" errorTitle="入力した値が違います！" error="内容別は１～１４までの値です。_x000a_それ以外は入力できませんのでご確認ください。_x000a_" sqref="H9:H83" xr:uid="{00000000-0002-0000-0800-000000000000}">
      <formula1>1</formula1>
      <formula2>14</formula2>
    </dataValidation>
    <dataValidation type="whole" allowBlank="1" showInputMessage="1" showErrorMessage="1" errorTitle="入力した値が違います！" error="分野別は１６～１９までの値です。_x000a_それ以外は入力できませんのでご確認ください。" sqref="I9:I13 I85 I15:I83" xr:uid="{00000000-0002-0000-0800-000001000000}">
      <formula1>16</formula1>
      <formula2>19</formula2>
    </dataValidation>
    <dataValidation type="whole" allowBlank="1" showInputMessage="1" showErrorMessage="1" sqref="J85:S85 H84:S84 J9:S83" xr:uid="{00000000-0002-0000-0800-000002000000}">
      <formula1>1</formula1>
      <formula2>100</formula2>
    </dataValidation>
    <dataValidation type="whole" allowBlank="1" showInputMessage="1" showErrorMessage="1" errorTitle="入力した値が違います！" error="分野別は１６～１９の値です。_x000a_それ以外は入力できませんのでご確認ください。" sqref="I14" xr:uid="{00000000-0002-0000-0800-000003000000}">
      <formula1>16</formula1>
      <formula2>19</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xr:uid="{00000000-0002-0000-0800-000004000000}">
      <formula1>AA26</formula1>
    </dataValidation>
  </dataValidations>
  <pageMargins left="0.27559055118110237" right="0.15748031496062992" top="0.59055118110236227" bottom="0.19685039370078741" header="0.59055118110236227" footer="0.1968503937007874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セルのロック、印刷用紙サイズについて</vt:lpstr>
      <vt:lpstr>【入力方法①】</vt:lpstr>
      <vt:lpstr>【入力方法②】</vt:lpstr>
      <vt:lpstr>総合計</vt:lpstr>
      <vt:lpstr>12月</vt:lpstr>
      <vt:lpstr>1月</vt:lpstr>
      <vt:lpstr>2月</vt:lpstr>
      <vt:lpstr>3月</vt:lpstr>
      <vt:lpstr>4月</vt:lpstr>
      <vt:lpstr>5月</vt:lpstr>
      <vt:lpstr>6月</vt:lpstr>
      <vt:lpstr>7月</vt:lpstr>
      <vt:lpstr>8月</vt:lpstr>
      <vt:lpstr>9月</vt:lpstr>
      <vt:lpstr>10月</vt:lpstr>
      <vt:lpstr>11月</vt:lpstr>
      <vt:lpstr>印刷用</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lpstr>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民生部</dc:creator>
  <cp:lastModifiedBy>位田卓也</cp:lastModifiedBy>
  <cp:lastPrinted>2026-01-06T05:22:28Z</cp:lastPrinted>
  <dcterms:created xsi:type="dcterms:W3CDTF">2001-07-24T11:42:26Z</dcterms:created>
  <dcterms:modified xsi:type="dcterms:W3CDTF">2026-01-06T05:23:46Z</dcterms:modified>
</cp:coreProperties>
</file>